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9e7103724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io30" sheetId="1" r:id="R1f5018e0a17f4207"/>
    <x:sheet xmlns:r="http://schemas.openxmlformats.org/officeDocument/2006/relationships" name="Cola editorial" sheetId="2" r:id="R7bdfe5c3004b43b2"/>
    <x:sheet xmlns:r="http://schemas.openxmlformats.org/officeDocument/2006/relationships" name="Radar ex" sheetId="3" r:id="R9fa89cdfab4b4bb8"/>
    <x:sheet xmlns:r="http://schemas.openxmlformats.org/officeDocument/2006/relationships" name="Metricas" sheetId="4" r:id="Reb47e06d1059416c"/>
    <x:sheet xmlns:r="http://schemas.openxmlformats.org/officeDocument/2006/relationships" name="Series" sheetId="5" r:id="Rd149b515c0dc4d33"/>
    <x:sheet xmlns:r="http://schemas.openxmlformats.org/officeDocument/2006/relationships" name="Referentes" sheetId="6" r:id="R635ab928bd054484"/>
    <x:sheet xmlns:r="http://schemas.openxmlformats.org/officeDocument/2006/relationships" name="Nombres" sheetId="7" r:id="Reaf53c71f51e4883"/>
    <x:sheet xmlns:r="http://schemas.openxmlformats.org/officeDocument/2006/relationships" name="Revisiones20" sheetId="8" r:id="Rba4c7eec6daf4c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dd/mm/yy"/>
    <x:numFmt numFmtId="202" formatCode="dd/mm/yy hh:mm"/>
    <x:numFmt numFmtId="203" formatCode="0.0%"/>
    <x:numFmt numFmtId="204" formatCode="0%"/>
    <x:numFmt numFmtId="205" formatCode="0.00"/>
  </x:numFmts>
  <x:fonts count="6">
    <x:font>
      <x:sz val="11"/>
      <x:name val="Carlito"/>
    </x:font>
    <x:font>
      <x:sz val="11"/>
      <x:color rgb="FF222222"/>
      <x:name val="Arial"/>
    </x:font>
    <x:font>
      <x:b/>
      <x:sz val="16"/>
      <x:color rgb="FF222222"/>
      <x:name val="Arial"/>
    </x:font>
    <x:font>
      <x:i/>
      <x:sz val="10"/>
      <x:color rgb="FF555555"/>
      <x:name val="Arial"/>
    </x:font>
    <x:font>
      <x:b/>
      <x:sz val="11"/>
      <x:color rgb="FFFFFFFF"/>
      <x:name val="Arial"/>
    </x:font>
    <x:font>
      <x:sz val="11"/>
      <x:color rgb="FF174A7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03030"/>
      </x:patternFill>
    </x:fill>
    <x:fill>
      <x:patternFill patternType="solid">
        <x:fgColor rgb="FFF4F5F6"/>
      </x:patternFill>
    </x:fill>
    <x:fill>
      <x:patternFill patternType="solid">
        <x:fgColor rgb="FFFFF2D6"/>
      </x:patternFill>
    </x:fill>
  </x:fills>
  <x:borders count="2">
    <x:border/>
    <x:border>
      <x:bottom style="thin">
        <x:color rgb="FF8F1826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ill>
        <x:patternFill patternType="solid">
          <x:bgColor rgb="FFE4EFE5"/>
        </x:patternFill>
      </x:fill>
    </x:dxf>
    <x:dxf>
      <x:fill>
        <x:patternFill patternType="solid">
          <x:bgColor rgb="FFFFE5E5"/>
        </x:patternFill>
      </x:fill>
    </x:dxf>
    <x:dxf>
      <x:fill>
        <x:patternFill patternType="solid">
          <x:bgColor rgb="FFFF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300c99b37400f" /><Relationship Type="http://schemas.openxmlformats.org/officeDocument/2006/relationships/theme" Target="/xl/theme/theme1.xml" Id="Rddd2d541966f429e" /><Relationship Type="http://schemas.openxmlformats.org/officeDocument/2006/relationships/sharedStrings" Target="/xl/sharedStrings.xml" Id="Rac8205726f2e4222" /><Relationship Type="http://schemas.openxmlformats.org/officeDocument/2006/relationships/worksheet" Target="/xl/worksheets/sheet1.xml" Id="R1f5018e0a17f4207" /><Relationship Type="http://schemas.openxmlformats.org/officeDocument/2006/relationships/worksheet" Target="/xl/worksheets/sheet2.xml" Id="R7bdfe5c3004b43b2" /><Relationship Type="http://schemas.openxmlformats.org/officeDocument/2006/relationships/worksheet" Target="/xl/worksheets/sheet3.xml" Id="R9fa89cdfab4b4bb8" /><Relationship Type="http://schemas.openxmlformats.org/officeDocument/2006/relationships/worksheet" Target="/xl/worksheets/sheet4.xml" Id="Reb47e06d1059416c" /><Relationship Type="http://schemas.openxmlformats.org/officeDocument/2006/relationships/worksheet" Target="/xl/worksheets/sheet5.xml" Id="Rd149b515c0dc4d33" /><Relationship Type="http://schemas.openxmlformats.org/officeDocument/2006/relationships/worksheet" Target="/xl/worksheets/sheet6.xml" Id="R635ab928bd054484" /><Relationship Type="http://schemas.openxmlformats.org/officeDocument/2006/relationships/worksheet" Target="/xl/worksheets/sheet7.xml" Id="Reaf53c71f51e4883" /><Relationship Type="http://schemas.openxmlformats.org/officeDocument/2006/relationships/worksheet" Target="/xl/worksheets/sheet8.xml" Id="Rba4c7eec6daf4cac" /></Relationships>
</file>

<file path=xl/tables/table1.xml><?xml version="1.0" encoding="utf-8"?>
<x:table xmlns:x="http://schemas.openxmlformats.org/spreadsheetml/2006/main" id="1" name="TCalendario30" displayName="TCalendario30" ref="A7:K43" headerRowCount="1" totalsRowCount="0" totalsRowShown="0">
  <x:autoFilter ref="A7:K43"/>
  <x:tableColumns count="11">
    <x:tableColumn id="1" name="ID"/>
    <x:tableColumn id="2" name="Día"/>
    <x:tableColumn id="3" name="Fecha"/>
    <x:tableColumn id="4" name="Pilar"/>
    <x:tableColumn id="5" name="Serie"/>
    <x:tableColumn id="6" name="Idea central"/>
    <x:tableColumn id="7" name="Formato"/>
    <x:tableColumn id="8" name="Tuits"/>
    <x:tableColumn id="9" name="Acción secundaria"/>
    <x:tableColumn id="10" name="Evidencia necesaria"/>
    <x:tableColumn id="11" name="Estad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Colaeditorial" displayName="TColaeditorial" ref="A7:K27" headerRowCount="1" totalsRowCount="0" totalsRowShown="0">
  <x:autoFilter ref="A7:K27"/>
  <x:tableColumns count="11">
    <x:tableColumn id="1" name="ID"/>
    <x:tableColumn id="2" name="Tipo"/>
    <x:tableColumn id="3" name="Texto del borrador"/>
    <x:tableColumn id="4" name="Fuentes y respaldo"/>
    <x:tableColumn id="5" name="Tesis del autor"/>
    <x:tableColumn id="6" name="Datos revisados"/>
    <x:tableColumn id="7" name="Versión"/>
    <x:tableColumn id="8" name="Versión aprobada"/>
    <x:tableColumn id="9" name="Decisión"/>
    <x:tableColumn id="10" name="Vigencia hasta"/>
    <x:tableColumn id="11" name="Siguiente paso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Radarex" displayName="TRadarex" ref="A7:N32" headerRowCount="1" totalsRowCount="0" totalsRowShown="0">
  <x:autoFilter ref="A7:N32"/>
  <x:tableColumns count="14">
    <x:tableColumn id="1" name="ID"/>
    <x:tableColumn id="2" name="Jugador"/>
    <x:tableColumn id="3" name="Rol y vínculo EDLP"/>
    <x:tableColumn id="4" name="Club actual"/>
    <x:tableColumn id="5" name="Minutos y período"/>
    <x:tableColumn id="6" name="Fin de contrato"/>
    <x:tableColumn id="7" name="Fin de préstamo"/>
    <x:tableColumn id="8" name="Opción de extensión"/>
    <x:tableColumn id="9" name="Fuente contractual"/>
    <x:tableColumn id="10" name="Última revisión"/>
    <x:tableColumn id="11" name="Revisión humana"/>
    <x:tableColumn id="12" name="Recomendación propia"/>
    <x:tableColumn id="13" name="Notas y fuente de rendimiento"/>
    <x:tableColumn id="14" name="Siguiente paso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Metricas" displayName="TMetricas" ref="A7:O20" headerRowCount="1" totalsRowCount="0" totalsRowShown="0">
  <x:autoFilter ref="A7:O20"/>
  <x:tableColumns count="15">
    <x:tableColumn id="1" name="Semana"/>
    <x:tableColumn id="2" name="Desde"/>
    <x:tableColumn id="3" name="Seguidores inicio"/>
    <x:tableColumn id="4" name="Seguidores fin"/>
    <x:tableColumn id="5" name="Variación neta"/>
    <x:tableColumn id="6" name="Piezas originales"/>
    <x:tableColumn id="7" name="Impresiones"/>
    <x:tableColumn id="8" name="Likes"/>
    <x:tableColumn id="9" name="Respuestas"/>
    <x:tableColumn id="10" name="Reposts"/>
    <x:tableColumn id="11" name="Citas"/>
    <x:tableColumn id="12" name="Interacciones visibles"/>
    <x:tableColumn id="13" name="Tasa por impresión"/>
    <x:tableColumn id="14" name="Minutos de trabajo"/>
    <x:tableColumn id="15" name="Lectores que repiten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Series" displayName="TSeries" ref="A7:H47" headerRowCount="1" totalsRowCount="0" totalsRowShown="0">
  <x:autoFilter ref="A7:H47"/>
  <x:tableColumns count="8">
    <x:tableColumn id="1" name="ID"/>
    <x:tableColumn id="2" name="Pilar"/>
    <x:tableColumn id="3" name="Serie"/>
    <x:tableColumn id="4" name="Pregunta que resuelve"/>
    <x:tableColumn id="5" name="Formato"/>
    <x:tableColumn id="6" name="Frecuencia posible"/>
    <x:tableColumn id="7" name="Preparación automática"/>
    <x:tableColumn id="8" name="Evidencia necesaria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Referentes" displayName="TReferentes" ref="A7:I43" headerRowCount="1" totalsRowCount="0" totalsRowShown="0">
  <x:autoFilter ref="A7:I43"/>
  <x:tableColumns count="9">
    <x:tableColumn id="1" name="ID"/>
    <x:tableColumn id="2" name="Ámbito"/>
    <x:tableColumn id="3" name="Referente"/>
    <x:tableColumn id="4" name="Cuenta o sitio"/>
    <x:tableColumn id="5" name="Tipo"/>
    <x:tableColumn id="6" name="Formato observado"/>
    <x:tableColumn id="7" name="Aplicación al proyecto"/>
    <x:tableColumn id="8" name="Evidencia"/>
    <x:tableColumn id="9" name="Fuente consultada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Nombres" displayName="TNombres" ref="A7:L35" headerRowCount="1" totalsRowCount="0" totalsRowShown="0">
  <x:autoFilter ref="A7:L35"/>
  <x:tableColumns count="12">
    <x:tableColumn id="1" name="ID"/>
    <x:tableColumn id="2" name="Nombre"/>
    <x:tableColumn id="3" name="Referencia"/>
    <x:tableColumn id="4" name="Usuario candidato"/>
    <x:tableColumn id="5" name="Identidad"/>
    <x:tableColumn id="6" name="Humor"/>
    <x:tableColumn id="7" name="Autoridad"/>
    <x:tableColumn id="8" name="Distinción"/>
    <x:tableColumn id="9" name="Extensión"/>
    <x:tableColumn id="10" name="Nota ponderada"/>
    <x:tableColumn id="11" name="Criterio editorial"/>
    <x:tableColumn id="12" name="Disponibilidad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Revisiones20" displayName="TRevisiones20" ref="A7:F27" headerRowCount="1" totalsRowCount="0" totalsRowShown="0">
  <x:autoFilter ref="A7:F27"/>
  <x:tableColumns count="6">
    <x:tableColumn id="1" name="Ronda"/>
    <x:tableColumn id="2" name="Foco"/>
    <x:tableColumn id="3" name="Problema detectado"/>
    <x:tableColumn id="4" name="Contraste"/>
    <x:tableColumn id="5" name="Cambio incorporado"/>
    <x:tableColumn id="6" name="Validación posterio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550aa5b2c3b42a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5fee97e78e8478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648cd0905ce4ca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7d0fc61204d453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3d881e03cc94df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f1efc7f53b104aa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666879ec4034401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7b8f8ee660c04de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8" hidden="0" customWidth="1"/>
    <x:col min="2" max="2" width="13" hidden="0" customWidth="1"/>
    <x:col min="3" max="3" width="13" hidden="0" customWidth="1"/>
    <x:col min="4" max="4" width="20" hidden="0" customWidth="1"/>
    <x:col min="5" max="5" width="28" hidden="0" customWidth="1"/>
    <x:col min="6" max="6" width="62" hidden="0" customWidth="1"/>
    <x:col min="7" max="7" width="18" hidden="0" customWidth="1"/>
    <x:col min="8" max="8" width="8" hidden="0" customWidth="1"/>
    <x:col min="9" max="9" width="43" hidden="0" customWidth="1"/>
    <x:col min="10" max="10" width="42" hidden="0" customWidth="1"/>
    <x:col min="11" max="11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3" t="str">
        <x:v>Calendario de los primeros 30 días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 t="str">
        <x:v>Día 1 es el lanzamiento. Ajustá fechas al fixture; ninguna pieza factual está aprobada.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 t="str">
        <x:v>Inicio</x:v>
      </x:c>
      <x:c r="B4" s="12" t="n">
        <x:v>46287</x:v>
      </x:c>
      <x:c r="C4" s="2"/>
      <x:c r="D4" s="2" t="str">
        <x:v>Piezas originales</x:v>
      </x:c>
      <x:c r="E4" s="2" t="n">
        <x:f>COUNTA(A8:A43)</x:f>
        <x:v>36</x:v>
      </x:c>
      <x:c r="F4" s="2" t="str">
        <x:v>Tuits originales incluidos los hilos</x:v>
      </x:c>
      <x:c r="G4" s="2"/>
      <x:c r="H4" s="2" t="n">
        <x:f>SUM(H8:H43)</x:f>
        <x:v>60</x:v>
      </x:c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</x:row>
    <x:row r="7" ht="34" customHeight="1">
      <x:c r="A7" s="9" t="str">
        <x:v>ID</x:v>
      </x:c>
      <x:c r="B7" s="9" t="str">
        <x:v>Día</x:v>
      </x:c>
      <x:c r="C7" s="9" t="str">
        <x:v>Fecha</x:v>
      </x:c>
      <x:c r="D7" s="9" t="str">
        <x:v>Pilar</x:v>
      </x:c>
      <x:c r="E7" s="9" t="str">
        <x:v>Serie</x:v>
      </x:c>
      <x:c r="F7" s="9" t="str">
        <x:v>Idea central</x:v>
      </x:c>
      <x:c r="G7" s="9" t="str">
        <x:v>Formato</x:v>
      </x:c>
      <x:c r="H7" s="9" t="str">
        <x:v>Tuits</x:v>
      </x:c>
      <x:c r="I7" s="9" t="str">
        <x:v>Acción secundaria</x:v>
      </x:c>
      <x:c r="J7" s="9" t="str">
        <x:v>Evidencia necesaria</x:v>
      </x:c>
      <x:c r="K7" s="9" t="str">
        <x:v>Estado</x:v>
      </x:c>
    </x:row>
    <x:row r="8" ht="52" customHeight="1">
      <x:c r="A8" s="10" t="str">
        <x:v>P01</x:v>
      </x:c>
      <x:c r="B8" s="10" t="n">
        <x:v>1</x:v>
      </x:c>
      <x:c r="C8" s="13" t="n">
        <x:f>$B$4+B8-1</x:f>
        <x:v>46287</x:v>
      </x:c>
      <x:c r="D8" s="10" t="str">
        <x:v>Comunidad</x:v>
      </x:c>
      <x:c r="E8" s="10" t="str">
        <x:v>Presentación</x:v>
      </x:c>
      <x:c r="F8" s="10" t="str">
        <x:v>Por qué existe esta cuenta y qué vas a encontrar</x:v>
      </x:c>
      <x:c r="G8" s="10" t="str">
        <x:v>Post</x:v>
      </x:c>
      <x:c r="H8" s="10" t="n">
        <x:v>1</x:v>
      </x:c>
      <x:c r="I8" s="10" t="str">
        <x:v>Responder presentaciones</x:v>
      </x:c>
      <x:c r="J8" s="10" t="str">
        <x:v>Texto propio</x:v>
      </x:c>
      <x:c r="K8" s="15" t="str">
        <x:v>Planificado</x:v>
      </x:c>
    </x:row>
    <x:row r="9" ht="52" customHeight="1">
      <x:c r="A9" s="6" t="str">
        <x:v>P02</x:v>
      </x:c>
      <x:c r="B9" s="6" t="n">
        <x:v>2</x:v>
      </x:c>
      <x:c r="C9" s="14" t="n">
        <x:f>$B$4+B9-1</x:f>
        <x:v>46288</x:v>
      </x:c>
      <x:c r="D9" s="6" t="str">
        <x:v>Transparencia</x:v>
      </x:c>
      <x:c r="E9" s="6" t="str">
        <x:v>Hilo fijado</x:v>
      </x:c>
      <x:c r="F9" s="6" t="str">
        <x:v>Cómo separo fuentes opinión y scouting propio</x:v>
      </x:c>
      <x:c r="G9" s="6" t="str">
        <x:v>Hilo de 5</x:v>
      </x:c>
      <x:c r="H9" s="6" t="n">
        <x:v>5</x:v>
      </x:c>
      <x:c r="I9" s="6" t="str">
        <x:v>Fijar después de revisar</x:v>
      </x:c>
      <x:c r="J9" s="6" t="str">
        <x:v>Carta editorial aprobada</x:v>
      </x:c>
      <x:c r="K9" s="15" t="str">
        <x:v>Planificado</x:v>
      </x:c>
    </x:row>
    <x:row r="10" ht="52" customHeight="1">
      <x:c r="A10" s="10" t="str">
        <x:v>P03</x:v>
      </x:c>
      <x:c r="B10" s="10" t="n">
        <x:v>3</x:v>
      </x:c>
      <x:c r="C10" s="13" t="n">
        <x:f>$B$4+B10-1</x:f>
        <x:v>46289</x:v>
      </x:c>
      <x:c r="D10" s="10" t="str">
        <x:v>Información</x:v>
      </x:c>
      <x:c r="E10" s="10" t="str">
        <x:v>Parte Pincha</x:v>
      </x:c>
      <x:c r="F10" s="10" t="str">
        <x:v>Tres cosas que cambiaron y una que sigue pendiente</x:v>
      </x:c>
      <x:c r="G10" s="10" t="str">
        <x:v>Post</x:v>
      </x:c>
      <x:c r="H10" s="10" t="n">
        <x:v>1</x:v>
      </x:c>
      <x:c r="I10" s="10" t="str">
        <x:v>Cita útil si hay novedad</x:v>
      </x:c>
      <x:c r="J10" s="10" t="str">
        <x:v>Fuentes del día</x:v>
      </x:c>
      <x:c r="K10" s="15" t="str">
        <x:v>Planificado</x:v>
      </x:c>
    </x:row>
    <x:row r="11" ht="52" customHeight="1">
      <x:c r="A11" s="6" t="str">
        <x:v>P04</x:v>
      </x:c>
      <x:c r="B11" s="6" t="n">
        <x:v>4</x:v>
      </x:c>
      <x:c r="C11" s="14" t="n">
        <x:f>$B$4+B11-1</x:f>
        <x:v>46290</x:v>
      </x:c>
      <x:c r="D11" s="6" t="str">
        <x:v>Mercado</x:v>
      </x:c>
      <x:c r="E11" s="6" t="str">
        <x:v>Necesidad antes que nombre</x:v>
      </x:c>
      <x:c r="F11" s="6" t="str">
        <x:v>Qué rol necesita el plantel antes de discutir apellidos</x:v>
      </x:c>
      <x:c r="G11" s="6" t="str">
        <x:v>Post</x:v>
      </x:c>
      <x:c r="H11" s="6" t="n">
        <x:v>1</x:v>
      </x:c>
      <x:c r="I11" s="6" t="str">
        <x:v>Una respuesta con fútbol</x:v>
      </x:c>
      <x:c r="J11" s="6" t="str">
        <x:v>Tesis humana y partido</x:v>
      </x:c>
      <x:c r="K11" s="15" t="str">
        <x:v>Planificado</x:v>
      </x:c>
    </x:row>
    <x:row r="12" ht="52" customHeight="1">
      <x:c r="A12" s="10" t="str">
        <x:v>P05</x:v>
      </x:c>
      <x:c r="B12" s="10" t="n">
        <x:v>5</x:v>
      </x:c>
      <x:c r="C12" s="13" t="n">
        <x:f>$B$4+B12-1</x:f>
        <x:v>46291</x:v>
      </x:c>
      <x:c r="D12" s="10" t="str">
        <x:v>Historia</x:v>
      </x:c>
      <x:c r="E12" s="10" t="str">
        <x:v>Archivo con fecha</x:v>
      </x:c>
      <x:c r="F12" s="10" t="str">
        <x:v>Una idea de la escuela que todavía sirve para mirar fútbol</x:v>
      </x:c>
      <x:c r="G12" s="10" t="str">
        <x:v>Post</x:v>
      </x:c>
      <x:c r="H12" s="10" t="n">
        <x:v>1</x:v>
      </x:c>
      <x:c r="I12" s="10" t="str">
        <x:v>Repost de archivo con atribución</x:v>
      </x:c>
      <x:c r="J12" s="10" t="str">
        <x:v>Archivo oficial</x:v>
      </x:c>
      <x:c r="K12" s="15" t="str">
        <x:v>Planificado</x:v>
      </x:c>
    </x:row>
    <x:row r="13" ht="52" customHeight="1">
      <x:c r="A13" s="6" t="str">
        <x:v>P06</x:v>
      </x:c>
      <x:c r="B13" s="6" t="n">
        <x:v>6</x:v>
      </x:c>
      <x:c r="C13" s="14" t="n">
        <x:f>$B$4+B13-1</x:f>
        <x:v>46292</x:v>
      </x:c>
      <x:c r="D13" s="6" t="str">
        <x:v>Táctica y datos</x:v>
      </x:c>
      <x:c r="E13" s="6" t="str">
        <x:v>Dato con contexto</x:v>
      </x:c>
      <x:c r="F13" s="6" t="str">
        <x:v>Un número explicado con su muestra y sus límites</x:v>
      </x:c>
      <x:c r="G13" s="6" t="str">
        <x:v>Post</x:v>
      </x:c>
      <x:c r="H13" s="6" t="n">
        <x:v>1</x:v>
      </x:c>
      <x:c r="I13" s="6" t="str">
        <x:v>Responder dudas sobre el dato</x:v>
      </x:c>
      <x:c r="J13" s="6" t="str">
        <x:v>Proveedor y cálculo</x:v>
      </x:c>
      <x:c r="K13" s="15" t="str">
        <x:v>Planificado</x:v>
      </x:c>
    </x:row>
    <x:row r="14" ht="52" customHeight="1">
      <x:c r="A14" s="10" t="str">
        <x:v>P07</x:v>
      </x:c>
      <x:c r="B14" s="10" t="n">
        <x:v>7</x:v>
      </x:c>
      <x:c r="C14" s="13" t="n">
        <x:f>$B$4+B14-1</x:f>
        <x:v>46293</x:v>
      </x:c>
      <x:c r="D14" s="10" t="str">
        <x:v>Humor</x:v>
      </x:c>
      <x:c r="E14" s="10" t="str">
        <x:v>El Bidón del Día</x:v>
      </x:c>
      <x:c r="F14" s="10" t="str">
        <x:v>La contradicción del hincha que promete no mirar el mercado</x:v>
      </x:c>
      <x:c r="G14" s="10" t="str">
        <x:v>Post</x:v>
      </x:c>
      <x:c r="H14" s="10" t="n">
        <x:v>1</x:v>
      </x:c>
      <x:c r="I14" s="10" t="str">
        <x:v>Revisar tiempo de la semana</x:v>
      </x:c>
      <x:c r="J14" s="10" t="str">
        <x:v>Humor original</x:v>
      </x:c>
      <x:c r="K14" s="15" t="str">
        <x:v>Planificado</x:v>
      </x:c>
    </x:row>
    <x:row r="15" ht="52" customHeight="1">
      <x:c r="A15" s="6" t="str">
        <x:v>P08</x:v>
      </x:c>
      <x:c r="B15" s="6" t="n">
        <x:v>8</x:v>
      </x:c>
      <x:c r="C15" s="14" t="n">
        <x:f>$B$4+B15-1</x:f>
        <x:v>46294</x:v>
      </x:c>
      <x:c r="D15" s="6" t="str">
        <x:v>Exjugadores</x:v>
      </x:c>
      <x:c r="E15" s="6" t="str">
        <x:v>Pasaron por casa</x:v>
      </x:c>
      <x:c r="F15" s="6" t="str">
        <x:v>Cinco exjugadores que dejaron algo para seguir</x:v>
      </x:c>
      <x:c r="G15" s="6" t="str">
        <x:v>Post</x:v>
      </x:c>
      <x:c r="H15" s="6" t="n">
        <x:v>1</x:v>
      </x:c>
      <x:c r="I15" s="6" t="str">
        <x:v>Citar origen de una novedad</x:v>
      </x:c>
      <x:c r="J15" s="6" t="str">
        <x:v>Actas y clubes</x:v>
      </x:c>
      <x:c r="K15" s="15" t="str">
        <x:v>Planificado</x:v>
      </x:c>
    </x:row>
    <x:row r="16" ht="52" customHeight="1">
      <x:c r="A16" s="10" t="str">
        <x:v>P09</x:v>
      </x:c>
      <x:c r="B16" s="10" t="n">
        <x:v>9</x:v>
      </x:c>
      <x:c r="C16" s="13" t="n">
        <x:f>$B$4+B16-1</x:f>
        <x:v>46295</x:v>
      </x:c>
      <x:c r="D16" s="10" t="str">
        <x:v>Mercado</x:v>
      </x:c>
      <x:c r="E16" s="10" t="str">
        <x:v>La Libreta de Osvaldo</x:v>
      </x:c>
      <x:c r="F16" s="10" t="str">
        <x:v>Qué cambió realmente en el mercado desde el último corte</x:v>
      </x:c>
      <x:c r="G16" s="10" t="str">
        <x:v>Post</x:v>
      </x:c>
      <x:c r="H16" s="10" t="n">
        <x:v>1</x:v>
      </x:c>
      <x:c r="I16" s="10" t="str">
        <x:v>Actualizar ficha interna</x:v>
      </x:c>
      <x:c r="J16" s="10" t="str">
        <x:v>Fuente raíz por operación</x:v>
      </x:c>
      <x:c r="K16" s="15" t="str">
        <x:v>Planificado</x:v>
      </x:c>
    </x:row>
    <x:row r="17" ht="52" customHeight="1">
      <x:c r="A17" s="6" t="str">
        <x:v>P10</x:v>
      </x:c>
      <x:c r="B17" s="6" t="n">
        <x:v>10</x:v>
      </x:c>
      <x:c r="C17" s="14" t="n">
        <x:f>$B$4+B17-1</x:f>
        <x:v>46296</x:v>
      </x:c>
      <x:c r="D17" s="6" t="str">
        <x:v>Táctica y datos</x:v>
      </x:c>
      <x:c r="E17" s="6" t="str">
        <x:v>La jugada que explica</x:v>
      </x:c>
      <x:c r="F17" s="6" t="str">
        <x:v>Un movimiento sin pelota que ayudó a crear una ventaja</x:v>
      </x:c>
      <x:c r="G17" s="6" t="str">
        <x:v>Post</x:v>
      </x:c>
      <x:c r="H17" s="6" t="n">
        <x:v>1</x:v>
      </x:c>
      <x:c r="I17" s="6" t="str">
        <x:v>Responder una lectura distinta</x:v>
      </x:c>
      <x:c r="J17" s="6" t="str">
        <x:v>Partido visto y minuto</x:v>
      </x:c>
      <x:c r="K17" s="15" t="str">
        <x:v>Planificado</x:v>
      </x:c>
    </x:row>
    <x:row r="18" ht="52" customHeight="1">
      <x:c r="A18" s="10" t="str">
        <x:v>P11</x:v>
      </x:c>
      <x:c r="B18" s="10" t="n">
        <x:v>11</x:v>
      </x:c>
      <x:c r="C18" s="13" t="n">
        <x:f>$B$4+B18-1</x:f>
        <x:v>46297</x:v>
      </x:c>
      <x:c r="D18" s="10" t="str">
        <x:v>Cantera</x:v>
      </x:c>
      <x:c r="E18" s="10" t="str">
        <x:v>Minutos de futuro</x:v>
      </x:c>
      <x:c r="F18" s="10" t="str">
        <x:v>Qué exposición real están teniendo los juveniles</x:v>
      </x:c>
      <x:c r="G18" s="10" t="str">
        <x:v>Post</x:v>
      </x:c>
      <x:c r="H18" s="10" t="n">
        <x:v>1</x:v>
      </x:c>
      <x:c r="I18" s="10" t="str">
        <x:v>Repost de la rama oficial</x:v>
      </x:c>
      <x:c r="J18" s="10" t="str">
        <x:v>Actas y categorías</x:v>
      </x:c>
      <x:c r="K18" s="15" t="str">
        <x:v>Planificado</x:v>
      </x:c>
    </x:row>
    <x:row r="19" ht="52" customHeight="1">
      <x:c r="A19" s="6" t="str">
        <x:v>P12</x:v>
      </x:c>
      <x:c r="B19" s="6" t="n">
        <x:v>12</x:v>
      </x:c>
      <x:c r="C19" s="14" t="n">
        <x:f>$B$4+B19-1</x:f>
        <x:v>46298</x:v>
      </x:c>
      <x:c r="D19" s="6" t="str">
        <x:v>Historia</x:v>
      </x:c>
      <x:c r="E19" s="6" t="str">
        <x:v>Camisetas con historia</x:v>
      </x:c>
      <x:c r="F19" s="6" t="str">
        <x:v>Un detalle de una camiseta y su procedencia</x:v>
      </x:c>
      <x:c r="G19" s="6" t="str">
        <x:v>Post</x:v>
      </x:c>
      <x:c r="H19" s="6" t="n">
        <x:v>1</x:v>
      </x:c>
      <x:c r="I19" s="6" t="str">
        <x:v>Pedir un recuerdo concreto</x:v>
      </x:c>
      <x:c r="J19" s="6" t="str">
        <x:v>Museo o autor y permiso</x:v>
      </x:c>
      <x:c r="K19" s="15" t="str">
        <x:v>Planificado</x:v>
      </x:c>
    </x:row>
    <x:row r="20" ht="52" customHeight="1">
      <x:c r="A20" s="10" t="str">
        <x:v>P13</x:v>
      </x:c>
      <x:c r="B20" s="10" t="n">
        <x:v>13</x:v>
      </x:c>
      <x:c r="C20" s="13" t="n">
        <x:f>$B$4+B20-1</x:f>
        <x:v>46299</x:v>
      </x:c>
      <x:c r="D20" s="10" t="str">
        <x:v>Exjugadores</x:v>
      </x:c>
      <x:c r="E20" s="10" t="str">
        <x:v>Radar de regreso</x:v>
      </x:c>
      <x:c r="F20" s="10" t="str">
        <x:v>Cómo evaluar a un ex sin confundir nostalgia y encaje</x:v>
      </x:c>
      <x:c r="G20" s="10" t="str">
        <x:v>Hilo de 5</x:v>
      </x:c>
      <x:c r="H20" s="10" t="n">
        <x:v>5</x:v>
      </x:c>
      <x:c r="I20" s="10" t="str">
        <x:v>Abrir una pregunta deportiva</x:v>
      </x:c>
      <x:c r="J20" s="10" t="str">
        <x:v>Diez fichas y tesis</x:v>
      </x:c>
      <x:c r="K20" s="15" t="str">
        <x:v>Planificado</x:v>
      </x:c>
    </x:row>
    <x:row r="21" ht="52" customHeight="1">
      <x:c r="A21" s="6" t="str">
        <x:v>P14</x:v>
      </x:c>
      <x:c r="B21" s="6" t="n">
        <x:v>14</x:v>
      </x:c>
      <x:c r="C21" s="14" t="n">
        <x:f>$B$4+B21-1</x:f>
        <x:v>46300</x:v>
      </x:c>
      <x:c r="D21" s="6" t="str">
        <x:v>Comunidad</x:v>
      </x:c>
      <x:c r="E21" s="6" t="str">
        <x:v>Pregunta con fútbol</x:v>
      </x:c>
      <x:c r="F21" s="6" t="str">
        <x:v>Qué dato te hizo cambiar una opinión sobre un jugador</x:v>
      </x:c>
      <x:c r="G21" s="6" t="str">
        <x:v>Post</x:v>
      </x:c>
      <x:c r="H21" s="6" t="n">
        <x:v>1</x:v>
      </x:c>
      <x:c r="I21" s="6" t="str">
        <x:v>Diez minutos de respuestas</x:v>
      </x:c>
      <x:c r="J21" s="6" t="str">
        <x:v>Pregunta propia</x:v>
      </x:c>
      <x:c r="K21" s="15" t="str">
        <x:v>Planificado</x:v>
      </x:c>
    </x:row>
    <x:row r="22" ht="52" customHeight="1">
      <x:c r="A22" s="10" t="str">
        <x:v>P15</x:v>
      </x:c>
      <x:c r="B22" s="10" t="n">
        <x:v>15</x:v>
      </x:c>
      <x:c r="C22" s="13" t="n">
        <x:f>$B$4+B22-1</x:f>
        <x:v>46301</x:v>
      </x:c>
      <x:c r="D22" s="10" t="str">
        <x:v>Exjugadores</x:v>
      </x:c>
      <x:c r="E22" s="10" t="str">
        <x:v>Pasaron por casa</x:v>
      </x:c>
      <x:c r="F22" s="10" t="str">
        <x:v>Minutos rol y tendencia de los cinco casos prioritarios</x:v>
      </x:c>
      <x:c r="G22" s="10" t="str">
        <x:v>Post</x:v>
      </x:c>
      <x:c r="H22" s="10" t="n">
        <x:v>1</x:v>
      </x:c>
      <x:c r="I22" s="10" t="str">
        <x:v>Cita de una fuente original</x:v>
      </x:c>
      <x:c r="J22" s="10" t="str">
        <x:v>Datos del mismo período</x:v>
      </x:c>
      <x:c r="K22" s="15" t="str">
        <x:v>Planificado</x:v>
      </x:c>
    </x:row>
    <x:row r="23" ht="52" customHeight="1">
      <x:c r="A23" s="6" t="str">
        <x:v>P16</x:v>
      </x:c>
      <x:c r="B23" s="6" t="n">
        <x:v>15</x:v>
      </x:c>
      <x:c r="C23" s="14" t="n">
        <x:f>$B$4+B23-1</x:f>
        <x:v>46301</x:v>
      </x:c>
      <x:c r="D23" s="6" t="str">
        <x:v>Humor</x:v>
      </x:c>
      <x:c r="E23" s="6" t="str">
        <x:v>El Bidón del Día</x:v>
      </x:c>
      <x:c r="F23" s="6" t="str">
        <x:v>Un hábito de hincha que se repite cada fin de semana</x:v>
      </x:c>
      <x:c r="G23" s="6" t="str">
        <x:v>Post</x:v>
      </x:c>
      <x:c r="H23" s="6" t="n">
        <x:v>1</x:v>
      </x:c>
      <x:c r="I23" s="6" t="str">
        <x:v>Opcional si entra en tiempo</x:v>
      </x:c>
      <x:c r="J23" s="6" t="str">
        <x:v>Humor original</x:v>
      </x:c>
      <x:c r="K23" s="15" t="str">
        <x:v>Planificado</x:v>
      </x:c>
    </x:row>
    <x:row r="24" ht="52" customHeight="1">
      <x:c r="A24" s="10" t="str">
        <x:v>P17</x:v>
      </x:c>
      <x:c r="B24" s="10" t="n">
        <x:v>16</x:v>
      </x:c>
      <x:c r="C24" s="13" t="n">
        <x:f>$B$4+B24-1</x:f>
        <x:v>46302</x:v>
      </x:c>
      <x:c r="D24" s="10" t="str">
        <x:v>Mercado</x:v>
      </x:c>
      <x:c r="E24" s="10" t="str">
        <x:v>Hecho o dicho</x:v>
      </x:c>
      <x:c r="F24" s="10" t="str">
        <x:v>Rastrear una noticia hasta la fuente que la originó</x:v>
      </x:c>
      <x:c r="G24" s="10" t="str">
        <x:v>Post</x:v>
      </x:c>
      <x:c r="H24" s="10" t="n">
        <x:v>1</x:v>
      </x:c>
      <x:c r="I24" s="10" t="str">
        <x:v>Responder con enlace original</x:v>
      </x:c>
      <x:c r="J24" s="10" t="str">
        <x:v>Fuente raíz recuperada</x:v>
      </x:c>
      <x:c r="K24" s="15" t="str">
        <x:v>Planificado</x:v>
      </x:c>
    </x:row>
    <x:row r="25" ht="52" customHeight="1">
      <x:c r="A25" s="6" t="str">
        <x:v>P18</x:v>
      </x:c>
      <x:c r="B25" s="6" t="n">
        <x:v>17</x:v>
      </x:c>
      <x:c r="C25" s="14" t="n">
        <x:f>$B$4+B25-1</x:f>
        <x:v>46303</x:v>
      </x:c>
      <x:c r="D25" s="6" t="str">
        <x:v>Táctica y datos</x:v>
      </x:c>
      <x:c r="E25" s="6" t="str">
        <x:v>La jugada que explica</x:v>
      </x:c>
      <x:c r="F25" s="6" t="str">
        <x:v>Tres momentos que muestran el mismo mecanismo</x:v>
      </x:c>
      <x:c r="G25" s="6" t="str">
        <x:v>Hilo de 5</x:v>
      </x:c>
      <x:c r="H25" s="6" t="n">
        <x:v>5</x:v>
      </x:c>
      <x:c r="I25" s="6" t="str">
        <x:v>Una cita contextual</x:v>
      </x:c>
      <x:c r="J25" s="6" t="str">
        <x:v>Observación y diagramas propios</x:v>
      </x:c>
      <x:c r="K25" s="15" t="str">
        <x:v>Planificado</x:v>
      </x:c>
    </x:row>
    <x:row r="26" ht="52" customHeight="1">
      <x:c r="A26" s="10" t="str">
        <x:v>P19</x:v>
      </x:c>
      <x:c r="B26" s="10" t="n">
        <x:v>18</x:v>
      </x:c>
      <x:c r="C26" s="13" t="n">
        <x:f>$B$4+B26-1</x:f>
        <x:v>46304</x:v>
      </x:c>
      <x:c r="D26" s="10" t="str">
        <x:v>Táctica y datos</x:v>
      </x:c>
      <x:c r="E26" s="10" t="str">
        <x:v>Dato con contexto</x:v>
      </x:c>
      <x:c r="F26" s="10" t="str">
        <x:v>Por qué un ranking cambia al mirar minutos</x:v>
      </x:c>
      <x:c r="G26" s="10" t="str">
        <x:v>Post</x:v>
      </x:c>
      <x:c r="H26" s="10" t="n">
        <x:v>1</x:v>
      </x:c>
      <x:c r="I26" s="10" t="str">
        <x:v>Explicar denominador</x:v>
      </x:c>
      <x:c r="J26" s="10" t="str">
        <x:v>Muestra y proveedor</x:v>
      </x:c>
      <x:c r="K26" s="15" t="str">
        <x:v>Planificado</x:v>
      </x:c>
    </x:row>
    <x:row r="27" ht="52" customHeight="1">
      <x:c r="A27" s="6" t="str">
        <x:v>P20</x:v>
      </x:c>
      <x:c r="B27" s="6" t="n">
        <x:v>18</x:v>
      </x:c>
      <x:c r="C27" s="14" t="n">
        <x:f>$B$4+B27-1</x:f>
        <x:v>46304</x:v>
      </x:c>
      <x:c r="D27" s="6" t="str">
        <x:v>Comunidad</x:v>
      </x:c>
      <x:c r="E27" s="6" t="str">
        <x:v>Pregunta con fútbol</x:v>
      </x:c>
      <x:c r="F27" s="6" t="str">
        <x:v>Qué opción táctica elegirías y por qué</x:v>
      </x:c>
      <x:c r="G27" s="6" t="str">
        <x:v>Post</x:v>
      </x:c>
      <x:c r="H27" s="6" t="n">
        <x:v>1</x:v>
      </x:c>
      <x:c r="I27" s="6" t="str">
        <x:v>Responder dos argumentos</x:v>
      </x:c>
      <x:c r="J27" s="6" t="str">
        <x:v>Tesis humana</x:v>
      </x:c>
      <x:c r="K27" s="15" t="str">
        <x:v>Planificado</x:v>
      </x:c>
    </x:row>
    <x:row r="28" ht="52" customHeight="1">
      <x:c r="A28" s="10" t="str">
        <x:v>P21</x:v>
      </x:c>
      <x:c r="B28" s="10" t="n">
        <x:v>19</x:v>
      </x:c>
      <x:c r="C28" s="13" t="n">
        <x:f>$B$4+B28-1</x:f>
        <x:v>46305</x:v>
      </x:c>
      <x:c r="D28" s="10" t="str">
        <x:v>Historia</x:v>
      </x:c>
      <x:c r="E28" s="10" t="str">
        <x:v>Mito o documento</x:v>
      </x:c>
      <x:c r="F28" s="10" t="str">
        <x:v>Una historia repetida y lo que dicen sus documentos</x:v>
      </x:c>
      <x:c r="G28" s="10" t="str">
        <x:v>Post</x:v>
      </x:c>
      <x:c r="H28" s="10" t="n">
        <x:v>1</x:v>
      </x:c>
      <x:c r="I28" s="10" t="str">
        <x:v>Dar crédito al archivo</x:v>
      </x:c>
      <x:c r="J28" s="10" t="str">
        <x:v>Dos versiones documentadas</x:v>
      </x:c>
      <x:c r="K28" s="15" t="str">
        <x:v>Planificado</x:v>
      </x:c>
    </x:row>
    <x:row r="29" ht="52" customHeight="1">
      <x:c r="A29" s="6" t="str">
        <x:v>P22</x:v>
      </x:c>
      <x:c r="B29" s="6" t="n">
        <x:v>20</x:v>
      </x:c>
      <x:c r="C29" s="14" t="n">
        <x:f>$B$4+B29-1</x:f>
        <x:v>46306</x:v>
      </x:c>
      <x:c r="D29" s="6" t="str">
        <x:v>Táctica y datos</x:v>
      </x:c>
      <x:c r="E29" s="6" t="str">
        <x:v>Antes de jugar</x:v>
      </x:c>
      <x:c r="F29" s="6" t="str">
        <x:v>Tres cosas para mirar del próximo rival</x:v>
      </x:c>
      <x:c r="G29" s="6" t="str">
        <x:v>Hilo de 5</x:v>
      </x:c>
      <x:c r="H29" s="6" t="n">
        <x:v>5</x:v>
      </x:c>
      <x:c r="I29" s="6" t="str">
        <x:v>Ajustar fecha al fixture real</x:v>
      </x:c>
      <x:c r="J29" s="6" t="str">
        <x:v>Partidos recientes</x:v>
      </x:c>
      <x:c r="K29" s="15" t="str">
        <x:v>Planificado</x:v>
      </x:c>
    </x:row>
    <x:row r="30" ht="52" customHeight="1">
      <x:c r="A30" s="10" t="str">
        <x:v>P23</x:v>
      </x:c>
      <x:c r="B30" s="10" t="n">
        <x:v>21</x:v>
      </x:c>
      <x:c r="C30" s="13" t="n">
        <x:f>$B$4+B30-1</x:f>
        <x:v>46307</x:v>
      </x:c>
      <x:c r="D30" s="10" t="str">
        <x:v>Transparencia</x:v>
      </x:c>
      <x:c r="E30" s="10" t="str">
        <x:v>La revisión del lunes</x:v>
      </x:c>
      <x:c r="F30" s="10" t="str">
        <x:v>Qué de nuestra previa ocurrió y qué no</x:v>
      </x:c>
      <x:c r="G30" s="10" t="str">
        <x:v>Post</x:v>
      </x:c>
      <x:c r="H30" s="10" t="n">
        <x:v>1</x:v>
      </x:c>
      <x:c r="I30" s="10" t="str">
        <x:v>Responder sin discutir personas</x:v>
      </x:c>
      <x:c r="J30" s="10" t="str">
        <x:v>Previa archivada y partido</x:v>
      </x:c>
      <x:c r="K30" s="15" t="str">
        <x:v>Planificado</x:v>
      </x:c>
    </x:row>
    <x:row r="31" ht="52" customHeight="1">
      <x:c r="A31" s="6" t="str">
        <x:v>P24</x:v>
      </x:c>
      <x:c r="B31" s="6" t="n">
        <x:v>21</x:v>
      </x:c>
      <x:c r="C31" s="14" t="n">
        <x:f>$B$4+B31-1</x:f>
        <x:v>46307</x:v>
      </x:c>
      <x:c r="D31" s="6" t="str">
        <x:v>Opinión</x:v>
      </x:c>
      <x:c r="E31" s="6" t="str">
        <x:v>Opinión del autor</x:v>
      </x:c>
      <x:c r="F31" s="6" t="str">
        <x:v>Una decisión del partido que vale la pena discutir</x:v>
      </x:c>
      <x:c r="G31" s="6" t="str">
        <x:v>Post</x:v>
      </x:c>
      <x:c r="H31" s="6" t="n">
        <x:v>1</x:v>
      </x:c>
      <x:c r="I31" s="6" t="str">
        <x:v>Sustituir si duplica la revisión</x:v>
      </x:c>
      <x:c r="J31" s="6" t="str">
        <x:v>Tesis y partido</x:v>
      </x:c>
      <x:c r="K31" s="15" t="str">
        <x:v>Planificado</x:v>
      </x:c>
    </x:row>
    <x:row r="32" ht="52" customHeight="1">
      <x:c r="A32" s="10" t="str">
        <x:v>P25</x:v>
      </x:c>
      <x:c r="B32" s="10" t="n">
        <x:v>22</x:v>
      </x:c>
      <x:c r="C32" s="13" t="n">
        <x:f>$B$4+B32-1</x:f>
        <x:v>46308</x:v>
      </x:c>
      <x:c r="D32" s="10" t="str">
        <x:v>Exjugadores</x:v>
      </x:c>
      <x:c r="E32" s="10" t="str">
        <x:v>A préstamo y con futuro</x:v>
      </x:c>
      <x:c r="F32" s="10" t="str">
        <x:v>La evolución de un cedido más allá de los goles</x:v>
      </x:c>
      <x:c r="G32" s="10" t="str">
        <x:v>Post</x:v>
      </x:c>
      <x:c r="H32" s="10" t="n">
        <x:v>1</x:v>
      </x:c>
      <x:c r="I32" s="10" t="str">
        <x:v>Cita de la fuente del club receptor</x:v>
      </x:c>
      <x:c r="J32" s="10" t="str">
        <x:v>Vínculo y actas</x:v>
      </x:c>
      <x:c r="K32" s="15" t="str">
        <x:v>Planificado</x:v>
      </x:c>
    </x:row>
    <x:row r="33" ht="52" customHeight="1">
      <x:c r="A33" s="6" t="str">
        <x:v>P26</x:v>
      </x:c>
      <x:c r="B33" s="6" t="n">
        <x:v>22</x:v>
      </x:c>
      <x:c r="C33" s="14" t="n">
        <x:f>$B$4+B33-1</x:f>
        <x:v>46308</x:v>
      </x:c>
      <x:c r="D33" s="6" t="str">
        <x:v>Humor</x:v>
      </x:c>
      <x:c r="E33" s="6" t="str">
        <x:v>El Bidón del Día</x:v>
      </x:c>
      <x:c r="F33" s="6" t="str">
        <x:v>Una observación de hincha sin inventar una noticia</x:v>
      </x:c>
      <x:c r="G33" s="6" t="str">
        <x:v>Post</x:v>
      </x:c>
      <x:c r="H33" s="6" t="n">
        <x:v>1</x:v>
      </x:c>
      <x:c r="I33" s="6" t="str">
        <x:v>Opcional si entra en tiempo</x:v>
      </x:c>
      <x:c r="J33" s="6" t="str">
        <x:v>Humor original</x:v>
      </x:c>
      <x:c r="K33" s="15" t="str">
        <x:v>Planificado</x:v>
      </x:c>
    </x:row>
    <x:row r="34" ht="52" customHeight="1">
      <x:c r="A34" s="10" t="str">
        <x:v>P27</x:v>
      </x:c>
      <x:c r="B34" s="10" t="n">
        <x:v>23</x:v>
      </x:c>
      <x:c r="C34" s="13" t="n">
        <x:f>$B$4+B34-1</x:f>
        <x:v>46309</x:v>
      </x:c>
      <x:c r="D34" s="10" t="str">
        <x:v>Mercado</x:v>
      </x:c>
      <x:c r="E34" s="10" t="str">
        <x:v>Contrato bajo lupa</x:v>
      </x:c>
      <x:c r="F34" s="10" t="str">
        <x:v>Qué sabemos del contrato y qué sigue sin documento</x:v>
      </x:c>
      <x:c r="G34" s="10" t="str">
        <x:v>Post</x:v>
      </x:c>
      <x:c r="H34" s="10" t="n">
        <x:v>1</x:v>
      </x:c>
      <x:c r="I34" s="10" t="str">
        <x:v>Actualizar ficha</x:v>
      </x:c>
      <x:c r="J34" s="10" t="str">
        <x:v>Fuente contractual</x:v>
      </x:c>
      <x:c r="K34" s="15" t="str">
        <x:v>Planificado</x:v>
      </x:c>
    </x:row>
    <x:row r="35" ht="52" customHeight="1">
      <x:c r="A35" s="6" t="str">
        <x:v>P28</x:v>
      </x:c>
      <x:c r="B35" s="6" t="n">
        <x:v>24</x:v>
      </x:c>
      <x:c r="C35" s="14" t="n">
        <x:f>$B$4+B35-1</x:f>
        <x:v>46310</x:v>
      </x:c>
      <x:c r="D35" s="6" t="str">
        <x:v>Táctica y datos</x:v>
      </x:c>
      <x:c r="E35" s="6" t="str">
        <x:v>Roles invisibles</x:v>
      </x:c>
      <x:c r="F35" s="6" t="str">
        <x:v>Un aporte al equipo que la planilla de goles no muestra</x:v>
      </x:c>
      <x:c r="G35" s="6" t="str">
        <x:v>Hilo de 5</x:v>
      </x:c>
      <x:c r="H35" s="6" t="n">
        <x:v>5</x:v>
      </x:c>
      <x:c r="I35" s="6" t="str">
        <x:v>Abrir pregunta</x:v>
      </x:c>
      <x:c r="J35" s="6" t="str">
        <x:v>Partido observado</x:v>
      </x:c>
      <x:c r="K35" s="15" t="str">
        <x:v>Planificado</x:v>
      </x:c>
    </x:row>
    <x:row r="36" ht="52" customHeight="1">
      <x:c r="A36" s="10" t="str">
        <x:v>P29</x:v>
      </x:c>
      <x:c r="B36" s="10" t="n">
        <x:v>25</x:v>
      </x:c>
      <x:c r="C36" s="13" t="n">
        <x:f>$B$4+B36-1</x:f>
        <x:v>46311</x:v>
      </x:c>
      <x:c r="D36" s="10" t="str">
        <x:v>Institución</x:v>
      </x:c>
      <x:c r="E36" s="10" t="str">
        <x:v>El club fuera del resultado</x:v>
      </x:c>
      <x:c r="F36" s="10" t="str">
        <x:v>Una actividad de femenino u otra disciplina para seguir</x:v>
      </x:c>
      <x:c r="G36" s="10" t="str">
        <x:v>Post</x:v>
      </x:c>
      <x:c r="H36" s="10" t="n">
        <x:v>1</x:v>
      </x:c>
      <x:c r="I36" s="10" t="str">
        <x:v>Repost de la rama</x:v>
      </x:c>
      <x:c r="J36" s="10" t="str">
        <x:v>Fuente oficial vigente</x:v>
      </x:c>
      <x:c r="K36" s="15" t="str">
        <x:v>Planificado</x:v>
      </x:c>
    </x:row>
    <x:row r="37" ht="52" customHeight="1">
      <x:c r="A37" s="6" t="str">
        <x:v>P30</x:v>
      </x:c>
      <x:c r="B37" s="6" t="n">
        <x:v>25</x:v>
      </x:c>
      <x:c r="C37" s="14" t="n">
        <x:f>$B$4+B37-1</x:f>
        <x:v>46311</x:v>
      </x:c>
      <x:c r="D37" s="6" t="str">
        <x:v>Comunidad</x:v>
      </x:c>
      <x:c r="E37" s="6" t="str">
        <x:v>Una filial una historia</x:v>
      </x:c>
      <x:c r="F37" s="6" t="str">
        <x:v>Una pregunta a hinchas que viven lejos</x:v>
      </x:c>
      <x:c r="G37" s="6" t="str">
        <x:v>Post</x:v>
      </x:c>
      <x:c r="H37" s="6" t="n">
        <x:v>1</x:v>
      </x:c>
      <x:c r="I37" s="6" t="str">
        <x:v>Guardar aportes con permiso</x:v>
      </x:c>
      <x:c r="J37" s="6" t="str">
        <x:v>Aporte autorizado</x:v>
      </x:c>
      <x:c r="K37" s="15" t="str">
        <x:v>Planificado</x:v>
      </x:c>
    </x:row>
    <x:row r="38" ht="52" customHeight="1">
      <x:c r="A38" s="10" t="str">
        <x:v>P31</x:v>
      </x:c>
      <x:c r="B38" s="10" t="n">
        <x:v>26</x:v>
      </x:c>
      <x:c r="C38" s="13" t="n">
        <x:f>$B$4+B38-1</x:f>
        <x:v>46312</x:v>
      </x:c>
      <x:c r="D38" s="10" t="str">
        <x:v>Historia</x:v>
      </x:c>
      <x:c r="E38" s="10" t="str">
        <x:v>El club también fue esto</x:v>
      </x:c>
      <x:c r="F38" s="10" t="str">
        <x:v>Una generación que merece un lugar en el archivo</x:v>
      </x:c>
      <x:c r="G38" s="10" t="str">
        <x:v>Post</x:v>
      </x:c>
      <x:c r="H38" s="10" t="n">
        <x:v>1</x:v>
      </x:c>
      <x:c r="I38" s="10" t="str">
        <x:v>Invitar un recuerdo con permiso</x:v>
      </x:c>
      <x:c r="J38" s="10" t="str">
        <x:v>Archivo y fechas</x:v>
      </x:c>
      <x:c r="K38" s="15" t="str">
        <x:v>Planificado</x:v>
      </x:c>
    </x:row>
    <x:row r="39" ht="52" customHeight="1">
      <x:c r="A39" s="6" t="str">
        <x:v>P32</x:v>
      </x:c>
      <x:c r="B39" s="6" t="n">
        <x:v>27</x:v>
      </x:c>
      <x:c r="C39" s="14" t="n">
        <x:f>$B$4+B39-1</x:f>
        <x:v>46313</x:v>
      </x:c>
      <x:c r="D39" s="6" t="str">
        <x:v>Exjugadores</x:v>
      </x:c>
      <x:c r="E39" s="6" t="str">
        <x:v>Radar de regreso</x:v>
      </x:c>
      <x:c r="F39" s="6" t="str">
        <x:v>Un perfil deportivo con condiciones y dudas explícitas</x:v>
      </x:c>
      <x:c r="G39" s="6" t="str">
        <x:v>Hilo de 5</x:v>
      </x:c>
      <x:c r="H39" s="6" t="n">
        <x:v>5</x:v>
      </x:c>
      <x:c r="I39" s="6" t="str">
        <x:v>Pregunta sobre rol</x:v>
      </x:c>
      <x:c r="J39" s="6" t="str">
        <x:v>Ficha y tesis del autor</x:v>
      </x:c>
      <x:c r="K39" s="15" t="str">
        <x:v>Planificado</x:v>
      </x:c>
    </x:row>
    <x:row r="40" ht="52" customHeight="1">
      <x:c r="A40" s="10" t="str">
        <x:v>P33</x:v>
      </x:c>
      <x:c r="B40" s="10" t="n">
        <x:v>28</x:v>
      </x:c>
      <x:c r="C40" s="13" t="n">
        <x:f>$B$4+B40-1</x:f>
        <x:v>46314</x:v>
      </x:c>
      <x:c r="D40" s="10" t="str">
        <x:v>Transparencia</x:v>
      </x:c>
      <x:c r="E40" s="10" t="str">
        <x:v>Cambio de opinión</x:v>
      </x:c>
      <x:c r="F40" s="10" t="str">
        <x:v>Una hipótesis que revisé durante el primer mes</x:v>
      </x:c>
      <x:c r="G40" s="10" t="str">
        <x:v>Post</x:v>
      </x:c>
      <x:c r="H40" s="10" t="n">
        <x:v>1</x:v>
      </x:c>
      <x:c r="I40" s="10" t="str">
        <x:v>Recuperar publicación previa</x:v>
      </x:c>
      <x:c r="J40" s="10" t="str">
        <x:v>Registro y nueva evidencia</x:v>
      </x:c>
      <x:c r="K40" s="15" t="str">
        <x:v>Planificado</x:v>
      </x:c>
    </x:row>
    <x:row r="41" ht="52" customHeight="1">
      <x:c r="A41" s="6" t="str">
        <x:v>P34</x:v>
      </x:c>
      <x:c r="B41" s="6" t="n">
        <x:v>28</x:v>
      </x:c>
      <x:c r="C41" s="14" t="n">
        <x:f>$B$4+B41-1</x:f>
        <x:v>46314</x:v>
      </x:c>
      <x:c r="D41" s="6" t="str">
        <x:v>Táctica y datos</x:v>
      </x:c>
      <x:c r="E41" s="6" t="str">
        <x:v>Dato con contexto</x:v>
      </x:c>
      <x:c r="F41" s="6" t="str">
        <x:v>La comparación que más cambió nuestra lectura del mes</x:v>
      </x:c>
      <x:c r="G41" s="6" t="str">
        <x:v>Post</x:v>
      </x:c>
      <x:c r="H41" s="6" t="n">
        <x:v>1</x:v>
      </x:c>
      <x:c r="I41" s="6" t="str">
        <x:v>Citar la primera ficha</x:v>
      </x:c>
      <x:c r="J41" s="6" t="str">
        <x:v>Datos comparables</x:v>
      </x:c>
      <x:c r="K41" s="15" t="str">
        <x:v>Planificado</x:v>
      </x:c>
    </x:row>
    <x:row r="42" ht="52" customHeight="1">
      <x:c r="A42" s="10" t="str">
        <x:v>P35</x:v>
      </x:c>
      <x:c r="B42" s="10" t="n">
        <x:v>29</x:v>
      </x:c>
      <x:c r="C42" s="13" t="n">
        <x:f>$B$4+B42-1</x:f>
        <x:v>46315</x:v>
      </x:c>
      <x:c r="D42" s="10" t="str">
        <x:v>Comunidad</x:v>
      </x:c>
      <x:c r="E42" s="10" t="str">
        <x:v>Pregunta con fútbol</x:v>
      </x:c>
      <x:c r="F42" s="10" t="str">
        <x:v>Qué serie te sirvió y qué pregunta sigue abierta</x:v>
      </x:c>
      <x:c r="G42" s="10" t="str">
        <x:v>Post</x:v>
      </x:c>
      <x:c r="H42" s="10" t="n">
        <x:v>1</x:v>
      </x:c>
      <x:c r="I42" s="10" t="str">
        <x:v>Recoger propuestas sin prometer todo</x:v>
      </x:c>
      <x:c r="J42" s="10" t="str">
        <x:v>Pregunta propia</x:v>
      </x:c>
      <x:c r="K42" s="15" t="str">
        <x:v>Planificado</x:v>
      </x:c>
    </x:row>
    <x:row r="43" ht="52" customHeight="1">
      <x:c r="A43" s="6" t="str">
        <x:v>P36</x:v>
      </x:c>
      <x:c r="B43" s="6" t="n">
        <x:v>30</x:v>
      </x:c>
      <x:c r="C43" s="14" t="n">
        <x:f>$B$4+B43-1</x:f>
        <x:v>46316</x:v>
      </x:c>
      <x:c r="D43" s="6" t="str">
        <x:v>Transparencia</x:v>
      </x:c>
      <x:c r="E43" s="6" t="str">
        <x:v>Balance del primer mes</x:v>
      </x:c>
      <x:c r="F43" s="6" t="str">
        <x:v>Qué vamos a mantener mejorar y dejar de hacer</x:v>
      </x:c>
      <x:c r="G43" s="6" t="str">
        <x:v>Post</x:v>
      </x:c>
      <x:c r="H43" s="6" t="n">
        <x:v>1</x:v>
      </x:c>
      <x:c r="I43" s="6" t="str">
        <x:v>Elegir tres series del siguiente mes</x:v>
      </x:c>
      <x:c r="J43" s="6" t="str">
        <x:v>Métricas y horas reales</x:v>
      </x:c>
      <x:c r="K43" s="15" t="str">
        <x:v>Planificado</x:v>
      </x:c>
    </x:row>
  </x:sheetData>
  <x:dataValidations count="1">
    <x:dataValidation type="list" sqref="K8:K43">
      <x:formula1>"Planificado,Borrador,En revisión,Aprobado,Publicado,Reemplazado"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50aa5b2c3b42a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8" hidden="0" customWidth="1"/>
    <x:col min="2" max="2" width="24" hidden="0" customWidth="1"/>
    <x:col min="3" max="3" width="72" hidden="0" customWidth="1"/>
    <x:col min="4" max="4" width="45" hidden="0" customWidth="1"/>
    <x:col min="5" max="5" width="45" hidden="0" customWidth="1"/>
    <x:col min="6" max="6" width="16" hidden="0" customWidth="1"/>
    <x:col min="7" max="7" width="10" hidden="0" customWidth="1"/>
    <x:col min="8" max="8" width="14" hidden="0" customWidth="1"/>
    <x:col min="9" max="9" width="16" hidden="0" customWidth="1"/>
    <x:col min="10" max="10" width="18" hidden="0" customWidth="1"/>
    <x:col min="11" max="11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3" t="str">
        <x:v>Cola de revisión y aprobación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 t="str">
        <x:v>Plantilla manual. No publica. Cambiar texto o imagen exige aumentar la versión y renovar la aprobación.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 t="str">
        <x:v>Control</x:v>
      </x:c>
      <x:c r="B4" s="17" t="n">
        <x:v>46286.5</x:v>
      </x:c>
      <x:c r="C4" s="2"/>
      <x:c r="D4" s="2" t="str">
        <x:v>Actualizá fecha y hora de control antes de programar.</x:v>
      </x:c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</x:row>
    <x:row r="7" ht="34" customHeight="1">
      <x:c r="A7" s="9" t="str">
        <x:v>ID</x:v>
      </x:c>
      <x:c r="B7" s="9" t="str">
        <x:v>Tipo</x:v>
      </x:c>
      <x:c r="C7" s="9" t="str">
        <x:v>Texto del borrador</x:v>
      </x:c>
      <x:c r="D7" s="9" t="str">
        <x:v>Fuentes y respaldo</x:v>
      </x:c>
      <x:c r="E7" s="9" t="str">
        <x:v>Tesis del autor</x:v>
      </x:c>
      <x:c r="F7" s="9" t="str">
        <x:v>Datos revisados</x:v>
      </x:c>
      <x:c r="G7" s="9" t="str">
        <x:v>Versión</x:v>
      </x:c>
      <x:c r="H7" s="9" t="str">
        <x:v>Versión aprobada</x:v>
      </x:c>
      <x:c r="I7" s="9" t="str">
        <x:v>Decisión</x:v>
      </x:c>
      <x:c r="J7" s="9" t="str">
        <x:v>Vigencia hasta</x:v>
      </x:c>
      <x:c r="K7" s="9" t="str">
        <x:v>Siguiente paso</x:v>
      </x:c>
    </x:row>
    <x:row r="8" ht="52" customHeight="1">
      <x:c r="A8" s="10" t="str">
        <x:v>Q01</x:v>
      </x:c>
      <x:c r="B8" s="10" t="str">
        <x:v>OPINIÓN</x:v>
      </x:c>
      <x:c r="C8" s="10" t="str">
        <x:v>Antes de discutir un apellido, quiero discutir el puesto. ¿Nos falta alguien que reciba entre líneas o que ataque el espacio?</x:v>
      </x:c>
      <x:c r="D8" s="10"/>
      <x:c r="E8" s="10"/>
      <x:c r="F8" s="15" t="str">
        <x:v>No</x:v>
      </x:c>
      <x:c r="G8" s="15" t="n">
        <x:v>1</x:v>
      </x:c>
      <x:c r="H8" s="15"/>
      <x:c r="I8" s="15" t="str">
        <x:v>Pendiente</x:v>
      </x:c>
      <x:c r="J8" s="18"/>
      <x:c r="K8" s="10" t="str">
        <x:f>IF(C8="","Redactar",IF(B8="","Elegir tipo",IF(I8="Rechazar","Descartado",IF(I8="Editar","Editar borrador",IF(AND(B8&lt;&gt;"OPINIÓN",B8&lt;&gt;"HUMOR",D8=""),"Adjuntar fuentes",IF(AND(OR(B8="OPINIÓN",B8="ANÁLISIS"),E8=""),"Registrar tesis",IF(F8&lt;&gt;"Sí","Verificar datos",IF(G8&lt;&gt;H8,"Revisar versión",IF(I8&lt;&gt;"Aprobar","Esperar decisión",IF(J8="","Fijar vigencia",IF(J8&lt;$B$4,"Actualizar evidencia","Listo para programar")))))))))))</x:f>
        <x:v>Registrar tesis</x:v>
      </x:c>
    </x:row>
    <x:row r="9" ht="52" customHeight="1">
      <x:c r="A9" s="6" t="str">
        <x:v>Q02</x:v>
      </x:c>
      <x:c r="B9" s="6" t="str">
        <x:v>HUMOR</x:v>
      </x:c>
      <x:c r="C9" s="6" t="str">
        <x:v>Yo: este mercado lo voy a vivir tranquilo. También yo: abro una planilla para seguir al suplente de un ex Pincha en otra liga.</x:v>
      </x:c>
      <x:c r="D9" s="6"/>
      <x:c r="E9" s="6"/>
      <x:c r="F9" s="15" t="str">
        <x:v>No</x:v>
      </x:c>
      <x:c r="G9" s="15" t="n">
        <x:v>1</x:v>
      </x:c>
      <x:c r="H9" s="15"/>
      <x:c r="I9" s="15" t="str">
        <x:v>Pendiente</x:v>
      </x:c>
      <x:c r="J9" s="18"/>
      <x:c r="K9" s="6" t="str">
        <x:f>IF(C9="","Redactar",IF(B9="","Elegir tipo",IF(I9="Rechazar","Descartado",IF(I9="Editar","Editar borrador",IF(AND(B9&lt;&gt;"OPINIÓN",B9&lt;&gt;"HUMOR",D9=""),"Adjuntar fuentes",IF(AND(OR(B9="OPINIÓN",B9="ANÁLISIS"),E9=""),"Registrar tesis",IF(F9&lt;&gt;"Sí","Verificar datos",IF(G9&lt;&gt;H9,"Revisar versión",IF(I9&lt;&gt;"Aprobar","Esperar decisión",IF(J9="","Fijar vigencia",IF(J9&lt;$B$4,"Actualizar evidencia","Listo para programar")))))))))))</x:f>
        <x:v>Verificar datos</x:v>
      </x:c>
    </x:row>
    <x:row r="10" ht="52" customHeight="1">
      <x:c r="A10" s="10" t="str">
        <x:v>Q03</x:v>
      </x:c>
      <x:c r="B10" s="10" t="str">
        <x:v>INFORMACIÓN ATRIBUIDA</x:v>
      </x:c>
      <x:c r="C10" s="10" t="str">
        <x:v>[Periodista] informa [hecho]. Estado: [estado]. Fuente: [enlace].</x:v>
      </x:c>
      <x:c r="D10" s="10"/>
      <x:c r="E10" s="10"/>
      <x:c r="F10" s="15" t="str">
        <x:v>No</x:v>
      </x:c>
      <x:c r="G10" s="15" t="n">
        <x:v>1</x:v>
      </x:c>
      <x:c r="H10" s="15"/>
      <x:c r="I10" s="15" t="str">
        <x:v>Pendiente</x:v>
      </x:c>
      <x:c r="J10" s="18"/>
      <x:c r="K10" s="10" t="str">
        <x:f>IF(C10="","Redactar",IF(B10="","Elegir tipo",IF(I10="Rechazar","Descartado",IF(I10="Editar","Editar borrador",IF(AND(B10&lt;&gt;"OPINIÓN",B10&lt;&gt;"HUMOR",D10=""),"Adjuntar fuentes",IF(AND(OR(B10="OPINIÓN",B10="ANÁLISIS"),E10=""),"Registrar tesis",IF(F10&lt;&gt;"Sí","Verificar datos",IF(G10&lt;&gt;H10,"Revisar versión",IF(I10&lt;&gt;"Aprobar","Esperar decisión",IF(J10="","Fijar vigencia",IF(J10&lt;$B$4,"Actualizar evidencia","Listo para programar")))))))))))</x:f>
        <x:v>Adjuntar fuentes</x:v>
      </x:c>
    </x:row>
    <x:row r="11" ht="52" customHeight="1">
      <x:c r="A11" s="6" t="str">
        <x:v>Q04</x:v>
      </x:c>
      <x:c r="B11" s="6" t="str">
        <x:v>DATO</x:v>
      </x:c>
      <x:c r="C11" s="6" t="str">
        <x:v>[Hallazgo] en [universo y período]. Muestra: [minutos o partidos]. Fuente: [proveedor].</x:v>
      </x:c>
      <x:c r="D11" s="6"/>
      <x:c r="E11" s="6"/>
      <x:c r="F11" s="15" t="str">
        <x:v>No</x:v>
      </x:c>
      <x:c r="G11" s="15" t="n">
        <x:v>1</x:v>
      </x:c>
      <x:c r="H11" s="15"/>
      <x:c r="I11" s="15" t="str">
        <x:v>Pendiente</x:v>
      </x:c>
      <x:c r="J11" s="18"/>
      <x:c r="K11" s="6" t="str">
        <x:f>IF(C11="","Redactar",IF(B11="","Elegir tipo",IF(I11="Rechazar","Descartado",IF(I11="Editar","Editar borrador",IF(AND(B11&lt;&gt;"OPINIÓN",B11&lt;&gt;"HUMOR",D11=""),"Adjuntar fuentes",IF(AND(OR(B11="OPINIÓN",B11="ANÁLISIS"),E11=""),"Registrar tesis",IF(F11&lt;&gt;"Sí","Verificar datos",IF(G11&lt;&gt;H11,"Revisar versión",IF(I11&lt;&gt;"Aprobar","Esperar decisión",IF(J11="","Fijar vigencia",IF(J11&lt;$B$4,"Actualizar evidencia","Listo para programar")))))))))))</x:f>
        <x:v>Adjuntar fuentes</x:v>
      </x:c>
    </x:row>
    <x:row r="12" ht="52" customHeight="1">
      <x:c r="A12" s="10" t="str">
        <x:v>Q05</x:v>
      </x:c>
      <x:c r="B12" s="10" t="str">
        <x:v>ANÁLISIS</x:v>
      </x:c>
      <x:c r="C12" s="10" t="str">
        <x:v>En [minuto], [movimiento observado] libera a [receptor]. El diagrama muestra [efecto].</x:v>
      </x:c>
      <x:c r="D12" s="10"/>
      <x:c r="E12" s="10"/>
      <x:c r="F12" s="15" t="str">
        <x:v>No</x:v>
      </x:c>
      <x:c r="G12" s="15" t="n">
        <x:v>1</x:v>
      </x:c>
      <x:c r="H12" s="15"/>
      <x:c r="I12" s="15" t="str">
        <x:v>Pendiente</x:v>
      </x:c>
      <x:c r="J12" s="18"/>
      <x:c r="K12" s="10" t="str">
        <x:f>IF(C12="","Redactar",IF(B12="","Elegir tipo",IF(I12="Rechazar","Descartado",IF(I12="Editar","Editar borrador",IF(AND(B12&lt;&gt;"OPINIÓN",B12&lt;&gt;"HUMOR",D12=""),"Adjuntar fuentes",IF(AND(OR(B12="OPINIÓN",B12="ANÁLISIS"),E12=""),"Registrar tesis",IF(F12&lt;&gt;"Sí","Verificar datos",IF(G12&lt;&gt;H12,"Revisar versión",IF(I12&lt;&gt;"Aprobar","Esperar decisión",IF(J12="","Fijar vigencia",IF(J12&lt;$B$4,"Actualizar evidencia","Listo para programar")))))))))))</x:f>
        <x:v>Adjuntar fuentes</x:v>
      </x:c>
    </x:row>
    <x:row r="13" ht="52" customHeight="1">
      <x:c r="A13" s="6" t="str">
        <x:v>Q06</x:v>
      </x:c>
      <x:c r="B13" s="6" t="str">
        <x:v>OFICIAL</x:v>
      </x:c>
      <x:c r="C13" s="6" t="str">
        <x:v>[Club u organizador] confirmó [hecho preciso]. La novedad cambia [contexto verificable].</x:v>
      </x:c>
      <x:c r="D13" s="6"/>
      <x:c r="E13" s="6"/>
      <x:c r="F13" s="15" t="str">
        <x:v>No</x:v>
      </x:c>
      <x:c r="G13" s="15" t="n">
        <x:v>1</x:v>
      </x:c>
      <x:c r="H13" s="15"/>
      <x:c r="I13" s="15" t="str">
        <x:v>Pendiente</x:v>
      </x:c>
      <x:c r="J13" s="18"/>
      <x:c r="K13" s="6" t="str">
        <x:f>IF(C13="","Redactar",IF(B13="","Elegir tipo",IF(I13="Rechazar","Descartado",IF(I13="Editar","Editar borrador",IF(AND(B13&lt;&gt;"OPINIÓN",B13&lt;&gt;"HUMOR",D13=""),"Adjuntar fuentes",IF(AND(OR(B13="OPINIÓN",B13="ANÁLISIS"),E13=""),"Registrar tesis",IF(F13&lt;&gt;"Sí","Verificar datos",IF(G13&lt;&gt;H13,"Revisar versión",IF(I13&lt;&gt;"Aprobar","Esperar decisión",IF(J13="","Fijar vigencia",IF(J13&lt;$B$4,"Actualizar evidencia","Listo para programar")))))))))))</x:f>
        <x:v>Adjuntar fuentes</x:v>
      </x:c>
    </x:row>
    <x:row r="14" ht="52" customHeight="1">
      <x:c r="A14" s="10" t="str">
        <x:v>Q07</x:v>
      </x:c>
      <x:c r="B14" s="10"/>
      <x:c r="C14" s="10"/>
      <x:c r="D14" s="10"/>
      <x:c r="E14" s="10"/>
      <x:c r="F14" s="15" t="str">
        <x:v>No</x:v>
      </x:c>
      <x:c r="G14" s="15" t="n">
        <x:v>1</x:v>
      </x:c>
      <x:c r="H14" s="15"/>
      <x:c r="I14" s="15" t="str">
        <x:v>Pendiente</x:v>
      </x:c>
      <x:c r="J14" s="18"/>
      <x:c r="K14" s="10" t="str">
        <x:f>IF(C14="","Redactar",IF(B14="","Elegir tipo",IF(I14="Rechazar","Descartado",IF(I14="Editar","Editar borrador",IF(AND(B14&lt;&gt;"OPINIÓN",B14&lt;&gt;"HUMOR",D14=""),"Adjuntar fuentes",IF(AND(OR(B14="OPINIÓN",B14="ANÁLISIS"),E14=""),"Registrar tesis",IF(F14&lt;&gt;"Sí","Verificar datos",IF(G14&lt;&gt;H14,"Revisar versión",IF(I14&lt;&gt;"Aprobar","Esperar decisión",IF(J14="","Fijar vigencia",IF(J14&lt;$B$4,"Actualizar evidencia","Listo para programar")))))))))))</x:f>
        <x:v>Redactar</x:v>
      </x:c>
    </x:row>
    <x:row r="15" ht="52" customHeight="1">
      <x:c r="A15" s="6" t="str">
        <x:v>Q08</x:v>
      </x:c>
      <x:c r="B15" s="6"/>
      <x:c r="C15" s="6"/>
      <x:c r="D15" s="6"/>
      <x:c r="E15" s="6"/>
      <x:c r="F15" s="15" t="str">
        <x:v>No</x:v>
      </x:c>
      <x:c r="G15" s="15" t="n">
        <x:v>1</x:v>
      </x:c>
      <x:c r="H15" s="15"/>
      <x:c r="I15" s="15" t="str">
        <x:v>Pendiente</x:v>
      </x:c>
      <x:c r="J15" s="18"/>
      <x:c r="K15" s="6" t="str">
        <x:f>IF(C15="","Redactar",IF(B15="","Elegir tipo",IF(I15="Rechazar","Descartado",IF(I15="Editar","Editar borrador",IF(AND(B15&lt;&gt;"OPINIÓN",B15&lt;&gt;"HUMOR",D15=""),"Adjuntar fuentes",IF(AND(OR(B15="OPINIÓN",B15="ANÁLISIS"),E15=""),"Registrar tesis",IF(F15&lt;&gt;"Sí","Verificar datos",IF(G15&lt;&gt;H15,"Revisar versión",IF(I15&lt;&gt;"Aprobar","Esperar decisión",IF(J15="","Fijar vigencia",IF(J15&lt;$B$4,"Actualizar evidencia","Listo para programar")))))))))))</x:f>
        <x:v>Redactar</x:v>
      </x:c>
    </x:row>
    <x:row r="16" ht="52" customHeight="1">
      <x:c r="A16" s="10" t="str">
        <x:v>Q09</x:v>
      </x:c>
      <x:c r="B16" s="10"/>
      <x:c r="C16" s="10"/>
      <x:c r="D16" s="10"/>
      <x:c r="E16" s="10"/>
      <x:c r="F16" s="15" t="str">
        <x:v>No</x:v>
      </x:c>
      <x:c r="G16" s="15" t="n">
        <x:v>1</x:v>
      </x:c>
      <x:c r="H16" s="15"/>
      <x:c r="I16" s="15" t="str">
        <x:v>Pendiente</x:v>
      </x:c>
      <x:c r="J16" s="18"/>
      <x:c r="K16" s="10" t="str">
        <x:f>IF(C16="","Redactar",IF(B16="","Elegir tipo",IF(I16="Rechazar","Descartado",IF(I16="Editar","Editar borrador",IF(AND(B16&lt;&gt;"OPINIÓN",B16&lt;&gt;"HUMOR",D16=""),"Adjuntar fuentes",IF(AND(OR(B16="OPINIÓN",B16="ANÁLISIS"),E16=""),"Registrar tesis",IF(F16&lt;&gt;"Sí","Verificar datos",IF(G16&lt;&gt;H16,"Revisar versión",IF(I16&lt;&gt;"Aprobar","Esperar decisión",IF(J16="","Fijar vigencia",IF(J16&lt;$B$4,"Actualizar evidencia","Listo para programar")))))))))))</x:f>
        <x:v>Redactar</x:v>
      </x:c>
    </x:row>
    <x:row r="17" ht="52" customHeight="1">
      <x:c r="A17" s="6" t="str">
        <x:v>Q10</x:v>
      </x:c>
      <x:c r="B17" s="6"/>
      <x:c r="C17" s="6"/>
      <x:c r="D17" s="6"/>
      <x:c r="E17" s="6"/>
      <x:c r="F17" s="15" t="str">
        <x:v>No</x:v>
      </x:c>
      <x:c r="G17" s="15" t="n">
        <x:v>1</x:v>
      </x:c>
      <x:c r="H17" s="15"/>
      <x:c r="I17" s="15" t="str">
        <x:v>Pendiente</x:v>
      </x:c>
      <x:c r="J17" s="18"/>
      <x:c r="K17" s="6" t="str">
        <x:f>IF(C17="","Redactar",IF(B17="","Elegir tipo",IF(I17="Rechazar","Descartado",IF(I17="Editar","Editar borrador",IF(AND(B17&lt;&gt;"OPINIÓN",B17&lt;&gt;"HUMOR",D17=""),"Adjuntar fuentes",IF(AND(OR(B17="OPINIÓN",B17="ANÁLISIS"),E17=""),"Registrar tesis",IF(F17&lt;&gt;"Sí","Verificar datos",IF(G17&lt;&gt;H17,"Revisar versión",IF(I17&lt;&gt;"Aprobar","Esperar decisión",IF(J17="","Fijar vigencia",IF(J17&lt;$B$4,"Actualizar evidencia","Listo para programar")))))))))))</x:f>
        <x:v>Redactar</x:v>
      </x:c>
    </x:row>
    <x:row r="18" ht="52" customHeight="1">
      <x:c r="A18" s="10" t="str">
        <x:v>Q11</x:v>
      </x:c>
      <x:c r="B18" s="10"/>
      <x:c r="C18" s="10"/>
      <x:c r="D18" s="10"/>
      <x:c r="E18" s="10"/>
      <x:c r="F18" s="15" t="str">
        <x:v>No</x:v>
      </x:c>
      <x:c r="G18" s="15" t="n">
        <x:v>1</x:v>
      </x:c>
      <x:c r="H18" s="15"/>
      <x:c r="I18" s="15" t="str">
        <x:v>Pendiente</x:v>
      </x:c>
      <x:c r="J18" s="18"/>
      <x:c r="K18" s="10" t="str">
        <x:f>IF(C18="","Redactar",IF(B18="","Elegir tipo",IF(I18="Rechazar","Descartado",IF(I18="Editar","Editar borrador",IF(AND(B18&lt;&gt;"OPINIÓN",B18&lt;&gt;"HUMOR",D18=""),"Adjuntar fuentes",IF(AND(OR(B18="OPINIÓN",B18="ANÁLISIS"),E18=""),"Registrar tesis",IF(F18&lt;&gt;"Sí","Verificar datos",IF(G18&lt;&gt;H18,"Revisar versión",IF(I18&lt;&gt;"Aprobar","Esperar decisión",IF(J18="","Fijar vigencia",IF(J18&lt;$B$4,"Actualizar evidencia","Listo para programar")))))))))))</x:f>
        <x:v>Redactar</x:v>
      </x:c>
    </x:row>
    <x:row r="19" ht="52" customHeight="1">
      <x:c r="A19" s="6" t="str">
        <x:v>Q12</x:v>
      </x:c>
      <x:c r="B19" s="6"/>
      <x:c r="C19" s="6"/>
      <x:c r="D19" s="6"/>
      <x:c r="E19" s="6"/>
      <x:c r="F19" s="15" t="str">
        <x:v>No</x:v>
      </x:c>
      <x:c r="G19" s="15" t="n">
        <x:v>1</x:v>
      </x:c>
      <x:c r="H19" s="15"/>
      <x:c r="I19" s="15" t="str">
        <x:v>Pendiente</x:v>
      </x:c>
      <x:c r="J19" s="18"/>
      <x:c r="K19" s="6" t="str">
        <x:f>IF(C19="","Redactar",IF(B19="","Elegir tipo",IF(I19="Rechazar","Descartado",IF(I19="Editar","Editar borrador",IF(AND(B19&lt;&gt;"OPINIÓN",B19&lt;&gt;"HUMOR",D19=""),"Adjuntar fuentes",IF(AND(OR(B19="OPINIÓN",B19="ANÁLISIS"),E19=""),"Registrar tesis",IF(F19&lt;&gt;"Sí","Verificar datos",IF(G19&lt;&gt;H19,"Revisar versión",IF(I19&lt;&gt;"Aprobar","Esperar decisión",IF(J19="","Fijar vigencia",IF(J19&lt;$B$4,"Actualizar evidencia","Listo para programar")))))))))))</x:f>
        <x:v>Redactar</x:v>
      </x:c>
    </x:row>
    <x:row r="20" ht="52" customHeight="1">
      <x:c r="A20" s="10" t="str">
        <x:v>Q13</x:v>
      </x:c>
      <x:c r="B20" s="10"/>
      <x:c r="C20" s="10"/>
      <x:c r="D20" s="10"/>
      <x:c r="E20" s="10"/>
      <x:c r="F20" s="15" t="str">
        <x:v>No</x:v>
      </x:c>
      <x:c r="G20" s="15" t="n">
        <x:v>1</x:v>
      </x:c>
      <x:c r="H20" s="15"/>
      <x:c r="I20" s="15" t="str">
        <x:v>Pendiente</x:v>
      </x:c>
      <x:c r="J20" s="18"/>
      <x:c r="K20" s="10" t="str">
        <x:f>IF(C20="","Redactar",IF(B20="","Elegir tipo",IF(I20="Rechazar","Descartado",IF(I20="Editar","Editar borrador",IF(AND(B20&lt;&gt;"OPINIÓN",B20&lt;&gt;"HUMOR",D20=""),"Adjuntar fuentes",IF(AND(OR(B20="OPINIÓN",B20="ANÁLISIS"),E20=""),"Registrar tesis",IF(F20&lt;&gt;"Sí","Verificar datos",IF(G20&lt;&gt;H20,"Revisar versión",IF(I20&lt;&gt;"Aprobar","Esperar decisión",IF(J20="","Fijar vigencia",IF(J20&lt;$B$4,"Actualizar evidencia","Listo para programar")))))))))))</x:f>
        <x:v>Redactar</x:v>
      </x:c>
    </x:row>
    <x:row r="21" ht="52" customHeight="1">
      <x:c r="A21" s="6" t="str">
        <x:v>Q14</x:v>
      </x:c>
      <x:c r="B21" s="6"/>
      <x:c r="C21" s="6"/>
      <x:c r="D21" s="6"/>
      <x:c r="E21" s="6"/>
      <x:c r="F21" s="15" t="str">
        <x:v>No</x:v>
      </x:c>
      <x:c r="G21" s="15" t="n">
        <x:v>1</x:v>
      </x:c>
      <x:c r="H21" s="15"/>
      <x:c r="I21" s="15" t="str">
        <x:v>Pendiente</x:v>
      </x:c>
      <x:c r="J21" s="18"/>
      <x:c r="K21" s="6" t="str">
        <x:f>IF(C21="","Redactar",IF(B21="","Elegir tipo",IF(I21="Rechazar","Descartado",IF(I21="Editar","Editar borrador",IF(AND(B21&lt;&gt;"OPINIÓN",B21&lt;&gt;"HUMOR",D21=""),"Adjuntar fuentes",IF(AND(OR(B21="OPINIÓN",B21="ANÁLISIS"),E21=""),"Registrar tesis",IF(F21&lt;&gt;"Sí","Verificar datos",IF(G21&lt;&gt;H21,"Revisar versión",IF(I21&lt;&gt;"Aprobar","Esperar decisión",IF(J21="","Fijar vigencia",IF(J21&lt;$B$4,"Actualizar evidencia","Listo para programar")))))))))))</x:f>
        <x:v>Redactar</x:v>
      </x:c>
    </x:row>
    <x:row r="22" ht="52" customHeight="1">
      <x:c r="A22" s="10" t="str">
        <x:v>Q15</x:v>
      </x:c>
      <x:c r="B22" s="10"/>
      <x:c r="C22" s="10"/>
      <x:c r="D22" s="10"/>
      <x:c r="E22" s="10"/>
      <x:c r="F22" s="15" t="str">
        <x:v>No</x:v>
      </x:c>
      <x:c r="G22" s="15" t="n">
        <x:v>1</x:v>
      </x:c>
      <x:c r="H22" s="15"/>
      <x:c r="I22" s="15" t="str">
        <x:v>Pendiente</x:v>
      </x:c>
      <x:c r="J22" s="18"/>
      <x:c r="K22" s="10" t="str">
        <x:f>IF(C22="","Redactar",IF(B22="","Elegir tipo",IF(I22="Rechazar","Descartado",IF(I22="Editar","Editar borrador",IF(AND(B22&lt;&gt;"OPINIÓN",B22&lt;&gt;"HUMOR",D22=""),"Adjuntar fuentes",IF(AND(OR(B22="OPINIÓN",B22="ANÁLISIS"),E22=""),"Registrar tesis",IF(F22&lt;&gt;"Sí","Verificar datos",IF(G22&lt;&gt;H22,"Revisar versión",IF(I22&lt;&gt;"Aprobar","Esperar decisión",IF(J22="","Fijar vigencia",IF(J22&lt;$B$4,"Actualizar evidencia","Listo para programar")))))))))))</x:f>
        <x:v>Redactar</x:v>
      </x:c>
    </x:row>
    <x:row r="23" ht="52" customHeight="1">
      <x:c r="A23" s="6" t="str">
        <x:v>Q16</x:v>
      </x:c>
      <x:c r="B23" s="6"/>
      <x:c r="C23" s="6"/>
      <x:c r="D23" s="6"/>
      <x:c r="E23" s="6"/>
      <x:c r="F23" s="15" t="str">
        <x:v>No</x:v>
      </x:c>
      <x:c r="G23" s="15" t="n">
        <x:v>1</x:v>
      </x:c>
      <x:c r="H23" s="15"/>
      <x:c r="I23" s="15" t="str">
        <x:v>Pendiente</x:v>
      </x:c>
      <x:c r="J23" s="18"/>
      <x:c r="K23" s="6" t="str">
        <x:f>IF(C23="","Redactar",IF(B23="","Elegir tipo",IF(I23="Rechazar","Descartado",IF(I23="Editar","Editar borrador",IF(AND(B23&lt;&gt;"OPINIÓN",B23&lt;&gt;"HUMOR",D23=""),"Adjuntar fuentes",IF(AND(OR(B23="OPINIÓN",B23="ANÁLISIS"),E23=""),"Registrar tesis",IF(F23&lt;&gt;"Sí","Verificar datos",IF(G23&lt;&gt;H23,"Revisar versión",IF(I23&lt;&gt;"Aprobar","Esperar decisión",IF(J23="","Fijar vigencia",IF(J23&lt;$B$4,"Actualizar evidencia","Listo para programar")))))))))))</x:f>
        <x:v>Redactar</x:v>
      </x:c>
    </x:row>
    <x:row r="24" ht="52" customHeight="1">
      <x:c r="A24" s="10" t="str">
        <x:v>Q17</x:v>
      </x:c>
      <x:c r="B24" s="10"/>
      <x:c r="C24" s="10"/>
      <x:c r="D24" s="10"/>
      <x:c r="E24" s="10"/>
      <x:c r="F24" s="15" t="str">
        <x:v>No</x:v>
      </x:c>
      <x:c r="G24" s="15" t="n">
        <x:v>1</x:v>
      </x:c>
      <x:c r="H24" s="15"/>
      <x:c r="I24" s="15" t="str">
        <x:v>Pendiente</x:v>
      </x:c>
      <x:c r="J24" s="18"/>
      <x:c r="K24" s="10" t="str">
        <x:f>IF(C24="","Redactar",IF(B24="","Elegir tipo",IF(I24="Rechazar","Descartado",IF(I24="Editar","Editar borrador",IF(AND(B24&lt;&gt;"OPINIÓN",B24&lt;&gt;"HUMOR",D24=""),"Adjuntar fuentes",IF(AND(OR(B24="OPINIÓN",B24="ANÁLISIS"),E24=""),"Registrar tesis",IF(F24&lt;&gt;"Sí","Verificar datos",IF(G24&lt;&gt;H24,"Revisar versión",IF(I24&lt;&gt;"Aprobar","Esperar decisión",IF(J24="","Fijar vigencia",IF(J24&lt;$B$4,"Actualizar evidencia","Listo para programar")))))))))))</x:f>
        <x:v>Redactar</x:v>
      </x:c>
    </x:row>
    <x:row r="25" ht="52" customHeight="1">
      <x:c r="A25" s="6" t="str">
        <x:v>Q18</x:v>
      </x:c>
      <x:c r="B25" s="6"/>
      <x:c r="C25" s="6"/>
      <x:c r="D25" s="6"/>
      <x:c r="E25" s="6"/>
      <x:c r="F25" s="15" t="str">
        <x:v>No</x:v>
      </x:c>
      <x:c r="G25" s="15" t="n">
        <x:v>1</x:v>
      </x:c>
      <x:c r="H25" s="15"/>
      <x:c r="I25" s="15" t="str">
        <x:v>Pendiente</x:v>
      </x:c>
      <x:c r="J25" s="18"/>
      <x:c r="K25" s="6" t="str">
        <x:f>IF(C25="","Redactar",IF(B25="","Elegir tipo",IF(I25="Rechazar","Descartado",IF(I25="Editar","Editar borrador",IF(AND(B25&lt;&gt;"OPINIÓN",B25&lt;&gt;"HUMOR",D25=""),"Adjuntar fuentes",IF(AND(OR(B25="OPINIÓN",B25="ANÁLISIS"),E25=""),"Registrar tesis",IF(F25&lt;&gt;"Sí","Verificar datos",IF(G25&lt;&gt;H25,"Revisar versión",IF(I25&lt;&gt;"Aprobar","Esperar decisión",IF(J25="","Fijar vigencia",IF(J25&lt;$B$4,"Actualizar evidencia","Listo para programar")))))))))))</x:f>
        <x:v>Redactar</x:v>
      </x:c>
    </x:row>
    <x:row r="26" ht="52" customHeight="1">
      <x:c r="A26" s="10" t="str">
        <x:v>Q19</x:v>
      </x:c>
      <x:c r="B26" s="10"/>
      <x:c r="C26" s="10"/>
      <x:c r="D26" s="10"/>
      <x:c r="E26" s="10"/>
      <x:c r="F26" s="15" t="str">
        <x:v>No</x:v>
      </x:c>
      <x:c r="G26" s="15" t="n">
        <x:v>1</x:v>
      </x:c>
      <x:c r="H26" s="15"/>
      <x:c r="I26" s="15" t="str">
        <x:v>Pendiente</x:v>
      </x:c>
      <x:c r="J26" s="18"/>
      <x:c r="K26" s="10" t="str">
        <x:f>IF(C26="","Redactar",IF(B26="","Elegir tipo",IF(I26="Rechazar","Descartado",IF(I26="Editar","Editar borrador",IF(AND(B26&lt;&gt;"OPINIÓN",B26&lt;&gt;"HUMOR",D26=""),"Adjuntar fuentes",IF(AND(OR(B26="OPINIÓN",B26="ANÁLISIS"),E26=""),"Registrar tesis",IF(F26&lt;&gt;"Sí","Verificar datos",IF(G26&lt;&gt;H26,"Revisar versión",IF(I26&lt;&gt;"Aprobar","Esperar decisión",IF(J26="","Fijar vigencia",IF(J26&lt;$B$4,"Actualizar evidencia","Listo para programar")))))))))))</x:f>
        <x:v>Redactar</x:v>
      </x:c>
    </x:row>
    <x:row r="27" ht="52" customHeight="1">
      <x:c r="A27" s="6" t="str">
        <x:v>Q20</x:v>
      </x:c>
      <x:c r="B27" s="6"/>
      <x:c r="C27" s="6"/>
      <x:c r="D27" s="6"/>
      <x:c r="E27" s="6"/>
      <x:c r="F27" s="15" t="str">
        <x:v>No</x:v>
      </x:c>
      <x:c r="G27" s="15" t="n">
        <x:v>1</x:v>
      </x:c>
      <x:c r="H27" s="15"/>
      <x:c r="I27" s="15" t="str">
        <x:v>Pendiente</x:v>
      </x:c>
      <x:c r="J27" s="18"/>
      <x:c r="K27" s="6" t="str">
        <x:f>IF(C27="","Redactar",IF(B27="","Elegir tipo",IF(I27="Rechazar","Descartado",IF(I27="Editar","Editar borrador",IF(AND(B27&lt;&gt;"OPINIÓN",B27&lt;&gt;"HUMOR",D27=""),"Adjuntar fuentes",IF(AND(OR(B27="OPINIÓN",B27="ANÁLISIS"),E27=""),"Registrar tesis",IF(F27&lt;&gt;"Sí","Verificar datos",IF(G27&lt;&gt;H27,"Revisar versión",IF(I27&lt;&gt;"Aprobar","Esperar decisión",IF(J27="","Fijar vigencia",IF(J27&lt;$B$4,"Actualizar evidencia","Listo para programar")))))))))))</x:f>
        <x:v>Redactar</x:v>
      </x:c>
    </x:row>
  </x:sheetData>
  <x:conditionalFormatting sqref="K8:K27">
    <x:cfRule type="containsText" dxfId="0" priority="1" operator="containsText" text="Listo para programar"/>
    <x:cfRule type="containsText" dxfId="1" priority="2" operator="containsText" text="Actualizar evidencia"/>
  </x:conditionalFormatting>
  <x:dataValidations count="3">
    <x:dataValidation type="list" sqref="B8:B27">
      <x:formula1>"OFICIAL,INFORMACIÓN ATRIBUIDA,DATO,ANÁLISIS,OPINIÓN,HUMOR"</x:formula1>
    </x:dataValidation>
    <x:dataValidation type="list" sqref="F8:F27">
      <x:formula1>"Sí,No"</x:formula1>
    </x:dataValidation>
    <x:dataValidation type="list" sqref="I8:I27">
      <x:formula1>"Pendiente,Aprobar,Rechazar,Editar"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5fee97e78e8478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8" hidden="0" customWidth="1"/>
    <x:col min="2" max="2" width="26" hidden="0" customWidth="1"/>
    <x:col min="3" max="3" width="32" hidden="0" customWidth="1"/>
    <x:col min="4" max="4" width="25" hidden="0" customWidth="1"/>
    <x:col min="5" max="5" width="26" hidden="0" customWidth="1"/>
    <x:col min="6" max="6" width="17" hidden="0" customWidth="1"/>
    <x:col min="7" max="7" width="17" hidden="0" customWidth="1"/>
    <x:col min="8" max="8" width="28" hidden="0" customWidth="1"/>
    <x:col min="9" max="9" width="55" hidden="0" customWidth="1"/>
    <x:col min="10" max="10" width="17" hidden="0" customWidth="1"/>
    <x:col min="11" max="11" width="18" hidden="0" customWidth="1"/>
    <x:col min="12" max="12" width="24" hidden="0" customWidth="1"/>
    <x:col min="13" max="13" width="55" hidden="0" customWidth="1"/>
    <x:col min="14" max="14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8" customHeight="1">
      <x:c r="A2" s="3" t="str">
        <x:v>Radar de exjugadores y prestados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4" t="str">
        <x:v>Cargá primero diez fichas verificables. Contrato principal, préstamo y opciones se registran por separado.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Corte</x:v>
      </x:c>
      <x:c r="B4" s="12" t="n">
        <x:v>46286</x:v>
      </x:c>
      <x:c r="C4" s="2"/>
      <x:c r="D4" s="2" t="str">
        <x:v>No hay candidatos reales cargados ni fechas de contratos inferidas.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</x:row>
    <x:row r="7" ht="34" customHeight="1">
      <x:c r="A7" s="9" t="str">
        <x:v>ID</x:v>
      </x:c>
      <x:c r="B7" s="9" t="str">
        <x:v>Jugador</x:v>
      </x:c>
      <x:c r="C7" s="9" t="str">
        <x:v>Rol y vínculo EDLP</x:v>
      </x:c>
      <x:c r="D7" s="9" t="str">
        <x:v>Club actual</x:v>
      </x:c>
      <x:c r="E7" s="9" t="str">
        <x:v>Minutos y período</x:v>
      </x:c>
      <x:c r="F7" s="9" t="str">
        <x:v>Fin de contrato</x:v>
      </x:c>
      <x:c r="G7" s="9" t="str">
        <x:v>Fin de préstamo</x:v>
      </x:c>
      <x:c r="H7" s="9" t="str">
        <x:v>Opción de extensión</x:v>
      </x:c>
      <x:c r="I7" s="9" t="str">
        <x:v>Fuente contractual</x:v>
      </x:c>
      <x:c r="J7" s="9" t="str">
        <x:v>Última revisión</x:v>
      </x:c>
      <x:c r="K7" s="9" t="str">
        <x:v>Revisión humana</x:v>
      </x:c>
      <x:c r="L7" s="9" t="str">
        <x:v>Recomendación propia</x:v>
      </x:c>
      <x:c r="M7" s="9" t="str">
        <x:v>Notas y fuente de rendimiento</x:v>
      </x:c>
      <x:c r="N7" s="9" t="str">
        <x:v>Siguiente paso</x:v>
      </x:c>
    </x:row>
    <x:row r="8" ht="52" customHeight="1">
      <x:c r="A8" s="10" t="str">
        <x:v>EX01</x:v>
      </x:c>
      <x:c r="B8" s="15"/>
      <x:c r="C8" s="15"/>
      <x:c r="D8" s="15"/>
      <x:c r="E8" s="15"/>
      <x:c r="F8" s="19"/>
      <x:c r="G8" s="19"/>
      <x:c r="H8" s="15"/>
      <x:c r="I8" s="15"/>
      <x:c r="J8" s="19"/>
      <x:c r="K8" s="15" t="str">
        <x:v>Pendiente</x:v>
      </x:c>
      <x:c r="L8" s="15"/>
      <x:c r="M8" s="15"/>
      <x:c r="N8" s="10" t="str">
        <x:f>IF(B8="","",IF(K8&lt;&gt;"Revisado","Revisar ficha",IF(I8="","Contrato sin fuente",IF(F8="","Fecha desconocida",IF(J8="","Registrar revisión","Evaluar con contexto")))))</x:f>
      </x:c>
    </x:row>
    <x:row r="9" ht="52" customHeight="1">
      <x:c r="A9" s="6" t="str">
        <x:v>EX02</x:v>
      </x:c>
      <x:c r="B9" s="15"/>
      <x:c r="C9" s="15"/>
      <x:c r="D9" s="15"/>
      <x:c r="E9" s="15"/>
      <x:c r="F9" s="19"/>
      <x:c r="G9" s="19"/>
      <x:c r="H9" s="15"/>
      <x:c r="I9" s="15"/>
      <x:c r="J9" s="19"/>
      <x:c r="K9" s="15" t="str">
        <x:v>Pendiente</x:v>
      </x:c>
      <x:c r="L9" s="15"/>
      <x:c r="M9" s="15"/>
      <x:c r="N9" s="6" t="str">
        <x:f>IF(B9="","",IF(K9&lt;&gt;"Revisado","Revisar ficha",IF(I9="","Contrato sin fuente",IF(F9="","Fecha desconocida",IF(J9="","Registrar revisión","Evaluar con contexto")))))</x:f>
      </x:c>
    </x:row>
    <x:row r="10" ht="52" customHeight="1">
      <x:c r="A10" s="10" t="str">
        <x:v>EX03</x:v>
      </x:c>
      <x:c r="B10" s="15"/>
      <x:c r="C10" s="15"/>
      <x:c r="D10" s="15"/>
      <x:c r="E10" s="15"/>
      <x:c r="F10" s="19"/>
      <x:c r="G10" s="19"/>
      <x:c r="H10" s="15"/>
      <x:c r="I10" s="15"/>
      <x:c r="J10" s="19"/>
      <x:c r="K10" s="15" t="str">
        <x:v>Pendiente</x:v>
      </x:c>
      <x:c r="L10" s="15"/>
      <x:c r="M10" s="15"/>
      <x:c r="N10" s="10" t="str">
        <x:f>IF(B10="","",IF(K10&lt;&gt;"Revisado","Revisar ficha",IF(I10="","Contrato sin fuente",IF(F10="","Fecha desconocida",IF(J10="","Registrar revisión","Evaluar con contexto")))))</x:f>
      </x:c>
    </x:row>
    <x:row r="11" ht="52" customHeight="1">
      <x:c r="A11" s="6" t="str">
        <x:v>EX04</x:v>
      </x:c>
      <x:c r="B11" s="15"/>
      <x:c r="C11" s="15"/>
      <x:c r="D11" s="15"/>
      <x:c r="E11" s="15"/>
      <x:c r="F11" s="19"/>
      <x:c r="G11" s="19"/>
      <x:c r="H11" s="15"/>
      <x:c r="I11" s="15"/>
      <x:c r="J11" s="19"/>
      <x:c r="K11" s="15" t="str">
        <x:v>Pendiente</x:v>
      </x:c>
      <x:c r="L11" s="15"/>
      <x:c r="M11" s="15"/>
      <x:c r="N11" s="6" t="str">
        <x:f>IF(B11="","",IF(K11&lt;&gt;"Revisado","Revisar ficha",IF(I11="","Contrato sin fuente",IF(F11="","Fecha desconocida",IF(J11="","Registrar revisión","Evaluar con contexto")))))</x:f>
      </x:c>
    </x:row>
    <x:row r="12" ht="52" customHeight="1">
      <x:c r="A12" s="10" t="str">
        <x:v>EX05</x:v>
      </x:c>
      <x:c r="B12" s="15"/>
      <x:c r="C12" s="15"/>
      <x:c r="D12" s="15"/>
      <x:c r="E12" s="15"/>
      <x:c r="F12" s="19"/>
      <x:c r="G12" s="19"/>
      <x:c r="H12" s="15"/>
      <x:c r="I12" s="15"/>
      <x:c r="J12" s="19"/>
      <x:c r="K12" s="15" t="str">
        <x:v>Pendiente</x:v>
      </x:c>
      <x:c r="L12" s="15"/>
      <x:c r="M12" s="15"/>
      <x:c r="N12" s="10" t="str">
        <x:f>IF(B12="","",IF(K12&lt;&gt;"Revisado","Revisar ficha",IF(I12="","Contrato sin fuente",IF(F12="","Fecha desconocida",IF(J12="","Registrar revisión","Evaluar con contexto")))))</x:f>
      </x:c>
    </x:row>
    <x:row r="13" ht="52" customHeight="1">
      <x:c r="A13" s="6" t="str">
        <x:v>EX06</x:v>
      </x:c>
      <x:c r="B13" s="15"/>
      <x:c r="C13" s="15"/>
      <x:c r="D13" s="15"/>
      <x:c r="E13" s="15"/>
      <x:c r="F13" s="19"/>
      <x:c r="G13" s="19"/>
      <x:c r="H13" s="15"/>
      <x:c r="I13" s="15"/>
      <x:c r="J13" s="19"/>
      <x:c r="K13" s="15" t="str">
        <x:v>Pendiente</x:v>
      </x:c>
      <x:c r="L13" s="15"/>
      <x:c r="M13" s="15"/>
      <x:c r="N13" s="6" t="str">
        <x:f>IF(B13="","",IF(K13&lt;&gt;"Revisado","Revisar ficha",IF(I13="","Contrato sin fuente",IF(F13="","Fecha desconocida",IF(J13="","Registrar revisión","Evaluar con contexto")))))</x:f>
      </x:c>
    </x:row>
    <x:row r="14" ht="52" customHeight="1">
      <x:c r="A14" s="10" t="str">
        <x:v>EX07</x:v>
      </x:c>
      <x:c r="B14" s="15"/>
      <x:c r="C14" s="15"/>
      <x:c r="D14" s="15"/>
      <x:c r="E14" s="15"/>
      <x:c r="F14" s="19"/>
      <x:c r="G14" s="19"/>
      <x:c r="H14" s="15"/>
      <x:c r="I14" s="15"/>
      <x:c r="J14" s="19"/>
      <x:c r="K14" s="15" t="str">
        <x:v>Pendiente</x:v>
      </x:c>
      <x:c r="L14" s="15"/>
      <x:c r="M14" s="15"/>
      <x:c r="N14" s="10" t="str">
        <x:f>IF(B14="","",IF(K14&lt;&gt;"Revisado","Revisar ficha",IF(I14="","Contrato sin fuente",IF(F14="","Fecha desconocida",IF(J14="","Registrar revisión","Evaluar con contexto")))))</x:f>
      </x:c>
    </x:row>
    <x:row r="15" ht="52" customHeight="1">
      <x:c r="A15" s="6" t="str">
        <x:v>EX08</x:v>
      </x:c>
      <x:c r="B15" s="15"/>
      <x:c r="C15" s="15"/>
      <x:c r="D15" s="15"/>
      <x:c r="E15" s="15"/>
      <x:c r="F15" s="19"/>
      <x:c r="G15" s="19"/>
      <x:c r="H15" s="15"/>
      <x:c r="I15" s="15"/>
      <x:c r="J15" s="19"/>
      <x:c r="K15" s="15" t="str">
        <x:v>Pendiente</x:v>
      </x:c>
      <x:c r="L15" s="15"/>
      <x:c r="M15" s="15"/>
      <x:c r="N15" s="6" t="str">
        <x:f>IF(B15="","",IF(K15&lt;&gt;"Revisado","Revisar ficha",IF(I15="","Contrato sin fuente",IF(F15="","Fecha desconocida",IF(J15="","Registrar revisión","Evaluar con contexto")))))</x:f>
      </x:c>
    </x:row>
    <x:row r="16" ht="52" customHeight="1">
      <x:c r="A16" s="10" t="str">
        <x:v>EX09</x:v>
      </x:c>
      <x:c r="B16" s="15"/>
      <x:c r="C16" s="15"/>
      <x:c r="D16" s="15"/>
      <x:c r="E16" s="15"/>
      <x:c r="F16" s="19"/>
      <x:c r="G16" s="19"/>
      <x:c r="H16" s="15"/>
      <x:c r="I16" s="15"/>
      <x:c r="J16" s="19"/>
      <x:c r="K16" s="15" t="str">
        <x:v>Pendiente</x:v>
      </x:c>
      <x:c r="L16" s="15"/>
      <x:c r="M16" s="15"/>
      <x:c r="N16" s="10" t="str">
        <x:f>IF(B16="","",IF(K16&lt;&gt;"Revisado","Revisar ficha",IF(I16="","Contrato sin fuente",IF(F16="","Fecha desconocida",IF(J16="","Registrar revisión","Evaluar con contexto")))))</x:f>
      </x:c>
    </x:row>
    <x:row r="17" ht="52" customHeight="1">
      <x:c r="A17" s="6" t="str">
        <x:v>EX10</x:v>
      </x:c>
      <x:c r="B17" s="15"/>
      <x:c r="C17" s="15"/>
      <x:c r="D17" s="15"/>
      <x:c r="E17" s="15"/>
      <x:c r="F17" s="19"/>
      <x:c r="G17" s="19"/>
      <x:c r="H17" s="15"/>
      <x:c r="I17" s="15"/>
      <x:c r="J17" s="19"/>
      <x:c r="K17" s="15" t="str">
        <x:v>Pendiente</x:v>
      </x:c>
      <x:c r="L17" s="15"/>
      <x:c r="M17" s="15"/>
      <x:c r="N17" s="6" t="str">
        <x:f>IF(B17="","",IF(K17&lt;&gt;"Revisado","Revisar ficha",IF(I17="","Contrato sin fuente",IF(F17="","Fecha desconocida",IF(J17="","Registrar revisión","Evaluar con contexto")))))</x:f>
      </x:c>
    </x:row>
    <x:row r="18" ht="52" customHeight="1">
      <x:c r="A18" s="10" t="str">
        <x:v>EX11</x:v>
      </x:c>
      <x:c r="B18" s="15"/>
      <x:c r="C18" s="15"/>
      <x:c r="D18" s="15"/>
      <x:c r="E18" s="15"/>
      <x:c r="F18" s="19"/>
      <x:c r="G18" s="19"/>
      <x:c r="H18" s="15"/>
      <x:c r="I18" s="15"/>
      <x:c r="J18" s="19"/>
      <x:c r="K18" s="15" t="str">
        <x:v>Pendiente</x:v>
      </x:c>
      <x:c r="L18" s="15"/>
      <x:c r="M18" s="15"/>
      <x:c r="N18" s="10" t="str">
        <x:f>IF(B18="","",IF(K18&lt;&gt;"Revisado","Revisar ficha",IF(I18="","Contrato sin fuente",IF(F18="","Fecha desconocida",IF(J18="","Registrar revisión","Evaluar con contexto")))))</x:f>
      </x:c>
    </x:row>
    <x:row r="19" ht="52" customHeight="1">
      <x:c r="A19" s="6" t="str">
        <x:v>EX12</x:v>
      </x:c>
      <x:c r="B19" s="15"/>
      <x:c r="C19" s="15"/>
      <x:c r="D19" s="15"/>
      <x:c r="E19" s="15"/>
      <x:c r="F19" s="19"/>
      <x:c r="G19" s="19"/>
      <x:c r="H19" s="15"/>
      <x:c r="I19" s="15"/>
      <x:c r="J19" s="19"/>
      <x:c r="K19" s="15" t="str">
        <x:v>Pendiente</x:v>
      </x:c>
      <x:c r="L19" s="15"/>
      <x:c r="M19" s="15"/>
      <x:c r="N19" s="6" t="str">
        <x:f>IF(B19="","",IF(K19&lt;&gt;"Revisado","Revisar ficha",IF(I19="","Contrato sin fuente",IF(F19="","Fecha desconocida",IF(J19="","Registrar revisión","Evaluar con contexto")))))</x:f>
      </x:c>
    </x:row>
    <x:row r="20" ht="52" customHeight="1">
      <x:c r="A20" s="10" t="str">
        <x:v>EX13</x:v>
      </x:c>
      <x:c r="B20" s="15"/>
      <x:c r="C20" s="15"/>
      <x:c r="D20" s="15"/>
      <x:c r="E20" s="15"/>
      <x:c r="F20" s="19"/>
      <x:c r="G20" s="19"/>
      <x:c r="H20" s="15"/>
      <x:c r="I20" s="15"/>
      <x:c r="J20" s="19"/>
      <x:c r="K20" s="15" t="str">
        <x:v>Pendiente</x:v>
      </x:c>
      <x:c r="L20" s="15"/>
      <x:c r="M20" s="15"/>
      <x:c r="N20" s="10" t="str">
        <x:f>IF(B20="","",IF(K20&lt;&gt;"Revisado","Revisar ficha",IF(I20="","Contrato sin fuente",IF(F20="","Fecha desconocida",IF(J20="","Registrar revisión","Evaluar con contexto")))))</x:f>
      </x:c>
    </x:row>
    <x:row r="21" ht="52" customHeight="1">
      <x:c r="A21" s="6" t="str">
        <x:v>EX14</x:v>
      </x:c>
      <x:c r="B21" s="15"/>
      <x:c r="C21" s="15"/>
      <x:c r="D21" s="15"/>
      <x:c r="E21" s="15"/>
      <x:c r="F21" s="19"/>
      <x:c r="G21" s="19"/>
      <x:c r="H21" s="15"/>
      <x:c r="I21" s="15"/>
      <x:c r="J21" s="19"/>
      <x:c r="K21" s="15" t="str">
        <x:v>Pendiente</x:v>
      </x:c>
      <x:c r="L21" s="15"/>
      <x:c r="M21" s="15"/>
      <x:c r="N21" s="6" t="str">
        <x:f>IF(B21="","",IF(K21&lt;&gt;"Revisado","Revisar ficha",IF(I21="","Contrato sin fuente",IF(F21="","Fecha desconocida",IF(J21="","Registrar revisión","Evaluar con contexto")))))</x:f>
      </x:c>
    </x:row>
    <x:row r="22" ht="52" customHeight="1">
      <x:c r="A22" s="10" t="str">
        <x:v>EX15</x:v>
      </x:c>
      <x:c r="B22" s="15"/>
      <x:c r="C22" s="15"/>
      <x:c r="D22" s="15"/>
      <x:c r="E22" s="15"/>
      <x:c r="F22" s="19"/>
      <x:c r="G22" s="19"/>
      <x:c r="H22" s="15"/>
      <x:c r="I22" s="15"/>
      <x:c r="J22" s="19"/>
      <x:c r="K22" s="15" t="str">
        <x:v>Pendiente</x:v>
      </x:c>
      <x:c r="L22" s="15"/>
      <x:c r="M22" s="15"/>
      <x:c r="N22" s="10" t="str">
        <x:f>IF(B22="","",IF(K22&lt;&gt;"Revisado","Revisar ficha",IF(I22="","Contrato sin fuente",IF(F22="","Fecha desconocida",IF(J22="","Registrar revisión","Evaluar con contexto")))))</x:f>
      </x:c>
    </x:row>
    <x:row r="23" ht="52" customHeight="1">
      <x:c r="A23" s="6" t="str">
        <x:v>EX16</x:v>
      </x:c>
      <x:c r="B23" s="15"/>
      <x:c r="C23" s="15"/>
      <x:c r="D23" s="15"/>
      <x:c r="E23" s="15"/>
      <x:c r="F23" s="19"/>
      <x:c r="G23" s="19"/>
      <x:c r="H23" s="15"/>
      <x:c r="I23" s="15"/>
      <x:c r="J23" s="19"/>
      <x:c r="K23" s="15" t="str">
        <x:v>Pendiente</x:v>
      </x:c>
      <x:c r="L23" s="15"/>
      <x:c r="M23" s="15"/>
      <x:c r="N23" s="6" t="str">
        <x:f>IF(B23="","",IF(K23&lt;&gt;"Revisado","Revisar ficha",IF(I23="","Contrato sin fuente",IF(F23="","Fecha desconocida",IF(J23="","Registrar revisión","Evaluar con contexto")))))</x:f>
      </x:c>
    </x:row>
    <x:row r="24" ht="52" customHeight="1">
      <x:c r="A24" s="10" t="str">
        <x:v>EX17</x:v>
      </x:c>
      <x:c r="B24" s="15"/>
      <x:c r="C24" s="15"/>
      <x:c r="D24" s="15"/>
      <x:c r="E24" s="15"/>
      <x:c r="F24" s="19"/>
      <x:c r="G24" s="19"/>
      <x:c r="H24" s="15"/>
      <x:c r="I24" s="15"/>
      <x:c r="J24" s="19"/>
      <x:c r="K24" s="15" t="str">
        <x:v>Pendiente</x:v>
      </x:c>
      <x:c r="L24" s="15"/>
      <x:c r="M24" s="15"/>
      <x:c r="N24" s="10" t="str">
        <x:f>IF(B24="","",IF(K24&lt;&gt;"Revisado","Revisar ficha",IF(I24="","Contrato sin fuente",IF(F24="","Fecha desconocida",IF(J24="","Registrar revisión","Evaluar con contexto")))))</x:f>
      </x:c>
    </x:row>
    <x:row r="25" ht="52" customHeight="1">
      <x:c r="A25" s="6" t="str">
        <x:v>EX18</x:v>
      </x:c>
      <x:c r="B25" s="15"/>
      <x:c r="C25" s="15"/>
      <x:c r="D25" s="15"/>
      <x:c r="E25" s="15"/>
      <x:c r="F25" s="19"/>
      <x:c r="G25" s="19"/>
      <x:c r="H25" s="15"/>
      <x:c r="I25" s="15"/>
      <x:c r="J25" s="19"/>
      <x:c r="K25" s="15" t="str">
        <x:v>Pendiente</x:v>
      </x:c>
      <x:c r="L25" s="15"/>
      <x:c r="M25" s="15"/>
      <x:c r="N25" s="6" t="str">
        <x:f>IF(B25="","",IF(K25&lt;&gt;"Revisado","Revisar ficha",IF(I25="","Contrato sin fuente",IF(F25="","Fecha desconocida",IF(J25="","Registrar revisión","Evaluar con contexto")))))</x:f>
      </x:c>
    </x:row>
    <x:row r="26" ht="52" customHeight="1">
      <x:c r="A26" s="10" t="str">
        <x:v>EX19</x:v>
      </x:c>
      <x:c r="B26" s="15"/>
      <x:c r="C26" s="15"/>
      <x:c r="D26" s="15"/>
      <x:c r="E26" s="15"/>
      <x:c r="F26" s="19"/>
      <x:c r="G26" s="19"/>
      <x:c r="H26" s="15"/>
      <x:c r="I26" s="15"/>
      <x:c r="J26" s="19"/>
      <x:c r="K26" s="15" t="str">
        <x:v>Pendiente</x:v>
      </x:c>
      <x:c r="L26" s="15"/>
      <x:c r="M26" s="15"/>
      <x:c r="N26" s="10" t="str">
        <x:f>IF(B26="","",IF(K26&lt;&gt;"Revisado","Revisar ficha",IF(I26="","Contrato sin fuente",IF(F26="","Fecha desconocida",IF(J26="","Registrar revisión","Evaluar con contexto")))))</x:f>
      </x:c>
    </x:row>
    <x:row r="27" ht="52" customHeight="1">
      <x:c r="A27" s="6" t="str">
        <x:v>EX20</x:v>
      </x:c>
      <x:c r="B27" s="15"/>
      <x:c r="C27" s="15"/>
      <x:c r="D27" s="15"/>
      <x:c r="E27" s="15"/>
      <x:c r="F27" s="19"/>
      <x:c r="G27" s="19"/>
      <x:c r="H27" s="15"/>
      <x:c r="I27" s="15"/>
      <x:c r="J27" s="19"/>
      <x:c r="K27" s="15" t="str">
        <x:v>Pendiente</x:v>
      </x:c>
      <x:c r="L27" s="15"/>
      <x:c r="M27" s="15"/>
      <x:c r="N27" s="6" t="str">
        <x:f>IF(B27="","",IF(K27&lt;&gt;"Revisado","Revisar ficha",IF(I27="","Contrato sin fuente",IF(F27="","Fecha desconocida",IF(J27="","Registrar revisión","Evaluar con contexto")))))</x:f>
      </x:c>
    </x:row>
    <x:row r="28" ht="52" customHeight="1">
      <x:c r="A28" s="10" t="str">
        <x:v>EX21</x:v>
      </x:c>
      <x:c r="B28" s="15"/>
      <x:c r="C28" s="15"/>
      <x:c r="D28" s="15"/>
      <x:c r="E28" s="15"/>
      <x:c r="F28" s="19"/>
      <x:c r="G28" s="19"/>
      <x:c r="H28" s="15"/>
      <x:c r="I28" s="15"/>
      <x:c r="J28" s="19"/>
      <x:c r="K28" s="15" t="str">
        <x:v>Pendiente</x:v>
      </x:c>
      <x:c r="L28" s="15"/>
      <x:c r="M28" s="15"/>
      <x:c r="N28" s="10" t="str">
        <x:f>IF(B28="","",IF(K28&lt;&gt;"Revisado","Revisar ficha",IF(I28="","Contrato sin fuente",IF(F28="","Fecha desconocida",IF(J28="","Registrar revisión","Evaluar con contexto")))))</x:f>
      </x:c>
    </x:row>
    <x:row r="29" ht="52" customHeight="1">
      <x:c r="A29" s="6" t="str">
        <x:v>EX22</x:v>
      </x:c>
      <x:c r="B29" s="15"/>
      <x:c r="C29" s="15"/>
      <x:c r="D29" s="15"/>
      <x:c r="E29" s="15"/>
      <x:c r="F29" s="19"/>
      <x:c r="G29" s="19"/>
      <x:c r="H29" s="15"/>
      <x:c r="I29" s="15"/>
      <x:c r="J29" s="19"/>
      <x:c r="K29" s="15" t="str">
        <x:v>Pendiente</x:v>
      </x:c>
      <x:c r="L29" s="15"/>
      <x:c r="M29" s="15"/>
      <x:c r="N29" s="6" t="str">
        <x:f>IF(B29="","",IF(K29&lt;&gt;"Revisado","Revisar ficha",IF(I29="","Contrato sin fuente",IF(F29="","Fecha desconocida",IF(J29="","Registrar revisión","Evaluar con contexto")))))</x:f>
      </x:c>
    </x:row>
    <x:row r="30" ht="52" customHeight="1">
      <x:c r="A30" s="10" t="str">
        <x:v>EX23</x:v>
      </x:c>
      <x:c r="B30" s="15"/>
      <x:c r="C30" s="15"/>
      <x:c r="D30" s="15"/>
      <x:c r="E30" s="15"/>
      <x:c r="F30" s="19"/>
      <x:c r="G30" s="19"/>
      <x:c r="H30" s="15"/>
      <x:c r="I30" s="15"/>
      <x:c r="J30" s="19"/>
      <x:c r="K30" s="15" t="str">
        <x:v>Pendiente</x:v>
      </x:c>
      <x:c r="L30" s="15"/>
      <x:c r="M30" s="15"/>
      <x:c r="N30" s="10" t="str">
        <x:f>IF(B30="","",IF(K30&lt;&gt;"Revisado","Revisar ficha",IF(I30="","Contrato sin fuente",IF(F30="","Fecha desconocida",IF(J30="","Registrar revisión","Evaluar con contexto")))))</x:f>
      </x:c>
    </x:row>
    <x:row r="31" ht="52" customHeight="1">
      <x:c r="A31" s="6" t="str">
        <x:v>EX24</x:v>
      </x:c>
      <x:c r="B31" s="15"/>
      <x:c r="C31" s="15"/>
      <x:c r="D31" s="15"/>
      <x:c r="E31" s="15"/>
      <x:c r="F31" s="19"/>
      <x:c r="G31" s="19"/>
      <x:c r="H31" s="15"/>
      <x:c r="I31" s="15"/>
      <x:c r="J31" s="19"/>
      <x:c r="K31" s="15" t="str">
        <x:v>Pendiente</x:v>
      </x:c>
      <x:c r="L31" s="15"/>
      <x:c r="M31" s="15"/>
      <x:c r="N31" s="6" t="str">
        <x:f>IF(B31="","",IF(K31&lt;&gt;"Revisado","Revisar ficha",IF(I31="","Contrato sin fuente",IF(F31="","Fecha desconocida",IF(J31="","Registrar revisión","Evaluar con contexto")))))</x:f>
      </x:c>
    </x:row>
    <x:row r="32" ht="52" customHeight="1">
      <x:c r="A32" s="10" t="str">
        <x:v>EX25</x:v>
      </x:c>
      <x:c r="B32" s="15"/>
      <x:c r="C32" s="15"/>
      <x:c r="D32" s="15"/>
      <x:c r="E32" s="15"/>
      <x:c r="F32" s="19"/>
      <x:c r="G32" s="19"/>
      <x:c r="H32" s="15"/>
      <x:c r="I32" s="15"/>
      <x:c r="J32" s="19"/>
      <x:c r="K32" s="15" t="str">
        <x:v>Pendiente</x:v>
      </x:c>
      <x:c r="L32" s="15"/>
      <x:c r="M32" s="15"/>
      <x:c r="N32" s="10" t="str">
        <x:f>IF(B32="","",IF(K32&lt;&gt;"Revisado","Revisar ficha",IF(I32="","Contrato sin fuente",IF(F32="","Fecha desconocida",IF(J32="","Registrar revisión","Evaluar con contexto")))))</x:f>
      </x:c>
    </x:row>
  </x:sheetData>
  <x:dataValidations count="2">
    <x:dataValidation type="list" sqref="K8:K32">
      <x:formula1>"Pendiente,Revisado"</x:formula1>
    </x:dataValidation>
    <x:dataValidation type="list" sqref="L8:L32">
      <x:formula1>"Seguir,Estudiar si cambia,Descartar por ahora"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648cd0905ce4ca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9" hidden="0" customWidth="1"/>
    <x:col min="2" max="2" width="13" hidden="0" customWidth="1"/>
    <x:col min="3" max="3" width="18" hidden="0" customWidth="1"/>
    <x:col min="4" max="4" width="18" hidden="0" customWidth="1"/>
    <x:col min="5" max="5" width="17" hidden="0" customWidth="1"/>
    <x:col min="6" max="6" width="18" hidden="0" customWidth="1"/>
    <x:col min="7" max="7" width="17" hidden="0" customWidth="1"/>
    <x:col min="8" max="8" width="13" hidden="0" customWidth="1"/>
    <x:col min="9" max="9" width="14" hidden="0" customWidth="1"/>
    <x:col min="10" max="10" width="13" hidden="0" customWidth="1"/>
    <x:col min="11" max="11" width="13" hidden="0" customWidth="1"/>
    <x:col min="12" max="12" width="22" hidden="0" customWidth="1"/>
    <x:col min="13" max="13" width="20" hidden="0" customWidth="1"/>
    <x:col min="14" max="14" width="20" hidden="0" customWidth="1"/>
    <x:col min="15" max="15" width="2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8" customHeight="1">
      <x:c r="A2" s="3" t="str">
        <x:v>Resultados semanales y tiempo de trabajo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4" t="str">
        <x:v>Carga de datos reales. Un cero es un dato; una celda vacía significa que no se midió.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Inicio</x:v>
      </x:c>
      <x:c r="B4" s="20" t="n">
        <x:f>'Calendario30'!$B$4</x:f>
        <x:v>46287</x:v>
      </x:c>
      <x:c r="C4" s="2"/>
      <x:c r="D4" s="2" t="str">
        <x:v>Minutos medidos</x:v>
      </x:c>
      <x:c r="E4" s="2" t="str">
        <x:f>IF(COUNT(N8:N20)=0,"Sin datos",SUM(N8:N20))</x:f>
        <x:v>Sin datos</x:v>
      </x:c>
      <x:c r="F4" s="2"/>
      <x:c r="G4" s="2" t="str">
        <x:v>Tasa: (likes + respuestas + reposts + citas) / impresiones.</x:v>
      </x:c>
      <x:c r="H4" s="2"/>
      <x:c r="I4" s="2"/>
      <x:c r="J4" s="2"/>
      <x:c r="K4" s="2"/>
      <x:c r="L4" s="2"/>
      <x:c r="M4" s="2"/>
      <x:c r="N4" s="2"/>
      <x:c r="O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</x:row>
    <x:row r="7" ht="34" customHeight="1">
      <x:c r="A7" s="9" t="str">
        <x:v>Semana</x:v>
      </x:c>
      <x:c r="B7" s="9" t="str">
        <x:v>Desde</x:v>
      </x:c>
      <x:c r="C7" s="9" t="str">
        <x:v>Seguidores inicio</x:v>
      </x:c>
      <x:c r="D7" s="9" t="str">
        <x:v>Seguidores fin</x:v>
      </x:c>
      <x:c r="E7" s="9" t="str">
        <x:v>Variación neta</x:v>
      </x:c>
      <x:c r="F7" s="9" t="str">
        <x:v>Piezas originales</x:v>
      </x:c>
      <x:c r="G7" s="9" t="str">
        <x:v>Impresiones</x:v>
      </x:c>
      <x:c r="H7" s="9" t="str">
        <x:v>Likes</x:v>
      </x:c>
      <x:c r="I7" s="9" t="str">
        <x:v>Respuestas</x:v>
      </x:c>
      <x:c r="J7" s="9" t="str">
        <x:v>Reposts</x:v>
      </x:c>
      <x:c r="K7" s="9" t="str">
        <x:v>Citas</x:v>
      </x:c>
      <x:c r="L7" s="9" t="str">
        <x:v>Interacciones visibles</x:v>
      </x:c>
      <x:c r="M7" s="9" t="str">
        <x:v>Tasa por impresión</x:v>
      </x:c>
      <x:c r="N7" s="9" t="str">
        <x:v>Minutos de trabajo</x:v>
      </x:c>
      <x:c r="O7" s="9" t="str">
        <x:v>Lectores que repiten</x:v>
      </x:c>
    </x:row>
    <x:row r="8" ht="52" customHeight="1">
      <x:c r="A8" s="10" t="n">
        <x:v>1</x:v>
      </x:c>
      <x:c r="B8" s="13" t="n">
        <x:f>$B$4+(A8-1)*7</x:f>
        <x:v>46287</x:v>
      </x:c>
      <x:c r="C8" s="15"/>
      <x:c r="D8" s="15"/>
      <x:c r="E8" s="10" t="str">
        <x:f>IF(COUNT(C8:D8)&lt;2,"",D8-C8)</x:f>
      </x:c>
      <x:c r="F8" s="15"/>
      <x:c r="G8" s="15"/>
      <x:c r="H8" s="15"/>
      <x:c r="I8" s="15"/>
      <x:c r="J8" s="15"/>
      <x:c r="K8" s="15"/>
      <x:c r="L8" s="10" t="str">
        <x:f>IF(COUNT(H8:K8)&lt;4,"",SUM(H8:K8))</x:f>
      </x:c>
      <x:c r="M8" s="21" t="str">
        <x:f>IF(COUNT(G8,L8)&lt;2,"",IF(G8=0,"n.a.",L8/G8))</x:f>
      </x:c>
      <x:c r="N8" s="15"/>
      <x:c r="O8" s="15"/>
    </x:row>
    <x:row r="9" ht="52" customHeight="1">
      <x:c r="A9" s="6" t="n">
        <x:v>2</x:v>
      </x:c>
      <x:c r="B9" s="14" t="n">
        <x:f>$B$4+(A9-1)*7</x:f>
        <x:v>46294</x:v>
      </x:c>
      <x:c r="C9" s="15"/>
      <x:c r="D9" s="15"/>
      <x:c r="E9" s="6" t="str">
        <x:f>IF(COUNT(C9:D9)&lt;2,"",D9-C9)</x:f>
      </x:c>
      <x:c r="F9" s="15"/>
      <x:c r="G9" s="15"/>
      <x:c r="H9" s="15"/>
      <x:c r="I9" s="15"/>
      <x:c r="J9" s="15"/>
      <x:c r="K9" s="15"/>
      <x:c r="L9" s="6" t="str">
        <x:f>IF(COUNT(H9:K9)&lt;4,"",SUM(H9:K9))</x:f>
      </x:c>
      <x:c r="M9" s="22" t="str">
        <x:f>IF(COUNT(G9,L9)&lt;2,"",IF(G9=0,"n.a.",L9/G9))</x:f>
      </x:c>
      <x:c r="N9" s="15"/>
      <x:c r="O9" s="15"/>
    </x:row>
    <x:row r="10" ht="52" customHeight="1">
      <x:c r="A10" s="10" t="n">
        <x:v>3</x:v>
      </x:c>
      <x:c r="B10" s="13" t="n">
        <x:f>$B$4+(A10-1)*7</x:f>
        <x:v>46301</x:v>
      </x:c>
      <x:c r="C10" s="15"/>
      <x:c r="D10" s="15"/>
      <x:c r="E10" s="10" t="str">
        <x:f>IF(COUNT(C10:D10)&lt;2,"",D10-C10)</x:f>
      </x:c>
      <x:c r="F10" s="15"/>
      <x:c r="G10" s="15"/>
      <x:c r="H10" s="15"/>
      <x:c r="I10" s="15"/>
      <x:c r="J10" s="15"/>
      <x:c r="K10" s="15"/>
      <x:c r="L10" s="10" t="str">
        <x:f>IF(COUNT(H10:K10)&lt;4,"",SUM(H10:K10))</x:f>
      </x:c>
      <x:c r="M10" s="21" t="str">
        <x:f>IF(COUNT(G10,L10)&lt;2,"",IF(G10=0,"n.a.",L10/G10))</x:f>
      </x:c>
      <x:c r="N10" s="15"/>
      <x:c r="O10" s="15"/>
    </x:row>
    <x:row r="11" ht="52" customHeight="1">
      <x:c r="A11" s="6" t="n">
        <x:v>4</x:v>
      </x:c>
      <x:c r="B11" s="14" t="n">
        <x:f>$B$4+(A11-1)*7</x:f>
        <x:v>46308</x:v>
      </x:c>
      <x:c r="C11" s="15"/>
      <x:c r="D11" s="15"/>
      <x:c r="E11" s="6" t="str">
        <x:f>IF(COUNT(C11:D11)&lt;2,"",D11-C11)</x:f>
      </x:c>
      <x:c r="F11" s="15"/>
      <x:c r="G11" s="15"/>
      <x:c r="H11" s="15"/>
      <x:c r="I11" s="15"/>
      <x:c r="J11" s="15"/>
      <x:c r="K11" s="15"/>
      <x:c r="L11" s="6" t="str">
        <x:f>IF(COUNT(H11:K11)&lt;4,"",SUM(H11:K11))</x:f>
      </x:c>
      <x:c r="M11" s="22" t="str">
        <x:f>IF(COUNT(G11,L11)&lt;2,"",IF(G11=0,"n.a.",L11/G11))</x:f>
      </x:c>
      <x:c r="N11" s="15"/>
      <x:c r="O11" s="15"/>
    </x:row>
    <x:row r="12" ht="52" customHeight="1">
      <x:c r="A12" s="10" t="n">
        <x:v>5</x:v>
      </x:c>
      <x:c r="B12" s="13" t="n">
        <x:f>$B$4+(A12-1)*7</x:f>
        <x:v>46315</x:v>
      </x:c>
      <x:c r="C12" s="15"/>
      <x:c r="D12" s="15"/>
      <x:c r="E12" s="10" t="str">
        <x:f>IF(COUNT(C12:D12)&lt;2,"",D12-C12)</x:f>
      </x:c>
      <x:c r="F12" s="15"/>
      <x:c r="G12" s="15"/>
      <x:c r="H12" s="15"/>
      <x:c r="I12" s="15"/>
      <x:c r="J12" s="15"/>
      <x:c r="K12" s="15"/>
      <x:c r="L12" s="10" t="str">
        <x:f>IF(COUNT(H12:K12)&lt;4,"",SUM(H12:K12))</x:f>
      </x:c>
      <x:c r="M12" s="21" t="str">
        <x:f>IF(COUNT(G12,L12)&lt;2,"",IF(G12=0,"n.a.",L12/G12))</x:f>
      </x:c>
      <x:c r="N12" s="15"/>
      <x:c r="O12" s="15"/>
    </x:row>
    <x:row r="13" ht="52" customHeight="1">
      <x:c r="A13" s="6" t="n">
        <x:v>6</x:v>
      </x:c>
      <x:c r="B13" s="14" t="n">
        <x:f>$B$4+(A13-1)*7</x:f>
        <x:v>46322</x:v>
      </x:c>
      <x:c r="C13" s="15"/>
      <x:c r="D13" s="15"/>
      <x:c r="E13" s="6" t="str">
        <x:f>IF(COUNT(C13:D13)&lt;2,"",D13-C13)</x:f>
      </x:c>
      <x:c r="F13" s="15"/>
      <x:c r="G13" s="15"/>
      <x:c r="H13" s="15"/>
      <x:c r="I13" s="15"/>
      <x:c r="J13" s="15"/>
      <x:c r="K13" s="15"/>
      <x:c r="L13" s="6" t="str">
        <x:f>IF(COUNT(H13:K13)&lt;4,"",SUM(H13:K13))</x:f>
      </x:c>
      <x:c r="M13" s="22" t="str">
        <x:f>IF(COUNT(G13,L13)&lt;2,"",IF(G13=0,"n.a.",L13/G13))</x:f>
      </x:c>
      <x:c r="N13" s="15"/>
      <x:c r="O13" s="15"/>
    </x:row>
    <x:row r="14" ht="52" customHeight="1">
      <x:c r="A14" s="10" t="n">
        <x:v>7</x:v>
      </x:c>
      <x:c r="B14" s="13" t="n">
        <x:f>$B$4+(A14-1)*7</x:f>
        <x:v>46329</x:v>
      </x:c>
      <x:c r="C14" s="15"/>
      <x:c r="D14" s="15"/>
      <x:c r="E14" s="10" t="str">
        <x:f>IF(COUNT(C14:D14)&lt;2,"",D14-C14)</x:f>
      </x:c>
      <x:c r="F14" s="15"/>
      <x:c r="G14" s="15"/>
      <x:c r="H14" s="15"/>
      <x:c r="I14" s="15"/>
      <x:c r="J14" s="15"/>
      <x:c r="K14" s="15"/>
      <x:c r="L14" s="10" t="str">
        <x:f>IF(COUNT(H14:K14)&lt;4,"",SUM(H14:K14))</x:f>
      </x:c>
      <x:c r="M14" s="21" t="str">
        <x:f>IF(COUNT(G14,L14)&lt;2,"",IF(G14=0,"n.a.",L14/G14))</x:f>
      </x:c>
      <x:c r="N14" s="15"/>
      <x:c r="O14" s="15"/>
    </x:row>
    <x:row r="15" ht="52" customHeight="1">
      <x:c r="A15" s="6" t="n">
        <x:v>8</x:v>
      </x:c>
      <x:c r="B15" s="14" t="n">
        <x:f>$B$4+(A15-1)*7</x:f>
        <x:v>46336</x:v>
      </x:c>
      <x:c r="C15" s="15"/>
      <x:c r="D15" s="15"/>
      <x:c r="E15" s="6" t="str">
        <x:f>IF(COUNT(C15:D15)&lt;2,"",D15-C15)</x:f>
      </x:c>
      <x:c r="F15" s="15"/>
      <x:c r="G15" s="15"/>
      <x:c r="H15" s="15"/>
      <x:c r="I15" s="15"/>
      <x:c r="J15" s="15"/>
      <x:c r="K15" s="15"/>
      <x:c r="L15" s="6" t="str">
        <x:f>IF(COUNT(H15:K15)&lt;4,"",SUM(H15:K15))</x:f>
      </x:c>
      <x:c r="M15" s="22" t="str">
        <x:f>IF(COUNT(G15,L15)&lt;2,"",IF(G15=0,"n.a.",L15/G15))</x:f>
      </x:c>
      <x:c r="N15" s="15"/>
      <x:c r="O15" s="15"/>
    </x:row>
    <x:row r="16" ht="52" customHeight="1">
      <x:c r="A16" s="10" t="n">
        <x:v>9</x:v>
      </x:c>
      <x:c r="B16" s="13" t="n">
        <x:f>$B$4+(A16-1)*7</x:f>
        <x:v>46343</x:v>
      </x:c>
      <x:c r="C16" s="15"/>
      <x:c r="D16" s="15"/>
      <x:c r="E16" s="10" t="str">
        <x:f>IF(COUNT(C16:D16)&lt;2,"",D16-C16)</x:f>
      </x:c>
      <x:c r="F16" s="15"/>
      <x:c r="G16" s="15"/>
      <x:c r="H16" s="15"/>
      <x:c r="I16" s="15"/>
      <x:c r="J16" s="15"/>
      <x:c r="K16" s="15"/>
      <x:c r="L16" s="10" t="str">
        <x:f>IF(COUNT(H16:K16)&lt;4,"",SUM(H16:K16))</x:f>
      </x:c>
      <x:c r="M16" s="21" t="str">
        <x:f>IF(COUNT(G16,L16)&lt;2,"",IF(G16=0,"n.a.",L16/G16))</x:f>
      </x:c>
      <x:c r="N16" s="15"/>
      <x:c r="O16" s="15"/>
    </x:row>
    <x:row r="17" ht="52" customHeight="1">
      <x:c r="A17" s="6" t="n">
        <x:v>10</x:v>
      </x:c>
      <x:c r="B17" s="14" t="n">
        <x:f>$B$4+(A17-1)*7</x:f>
        <x:v>46350</x:v>
      </x:c>
      <x:c r="C17" s="15"/>
      <x:c r="D17" s="15"/>
      <x:c r="E17" s="6" t="str">
        <x:f>IF(COUNT(C17:D17)&lt;2,"",D17-C17)</x:f>
      </x:c>
      <x:c r="F17" s="15"/>
      <x:c r="G17" s="15"/>
      <x:c r="H17" s="15"/>
      <x:c r="I17" s="15"/>
      <x:c r="J17" s="15"/>
      <x:c r="K17" s="15"/>
      <x:c r="L17" s="6" t="str">
        <x:f>IF(COUNT(H17:K17)&lt;4,"",SUM(H17:K17))</x:f>
      </x:c>
      <x:c r="M17" s="22" t="str">
        <x:f>IF(COUNT(G17,L17)&lt;2,"",IF(G17=0,"n.a.",L17/G17))</x:f>
      </x:c>
      <x:c r="N17" s="15"/>
      <x:c r="O17" s="15"/>
    </x:row>
    <x:row r="18" ht="52" customHeight="1">
      <x:c r="A18" s="10" t="n">
        <x:v>11</x:v>
      </x:c>
      <x:c r="B18" s="13" t="n">
        <x:f>$B$4+(A18-1)*7</x:f>
        <x:v>46357</x:v>
      </x:c>
      <x:c r="C18" s="15"/>
      <x:c r="D18" s="15"/>
      <x:c r="E18" s="10" t="str">
        <x:f>IF(COUNT(C18:D18)&lt;2,"",D18-C18)</x:f>
      </x:c>
      <x:c r="F18" s="15"/>
      <x:c r="G18" s="15"/>
      <x:c r="H18" s="15"/>
      <x:c r="I18" s="15"/>
      <x:c r="J18" s="15"/>
      <x:c r="K18" s="15"/>
      <x:c r="L18" s="10" t="str">
        <x:f>IF(COUNT(H18:K18)&lt;4,"",SUM(H18:K18))</x:f>
      </x:c>
      <x:c r="M18" s="21" t="str">
        <x:f>IF(COUNT(G18,L18)&lt;2,"",IF(G18=0,"n.a.",L18/G18))</x:f>
      </x:c>
      <x:c r="N18" s="15"/>
      <x:c r="O18" s="15"/>
    </x:row>
    <x:row r="19" ht="52" customHeight="1">
      <x:c r="A19" s="6" t="n">
        <x:v>12</x:v>
      </x:c>
      <x:c r="B19" s="14" t="n">
        <x:f>$B$4+(A19-1)*7</x:f>
        <x:v>46364</x:v>
      </x:c>
      <x:c r="C19" s="15"/>
      <x:c r="D19" s="15"/>
      <x:c r="E19" s="6" t="str">
        <x:f>IF(COUNT(C19:D19)&lt;2,"",D19-C19)</x:f>
      </x:c>
      <x:c r="F19" s="15"/>
      <x:c r="G19" s="15"/>
      <x:c r="H19" s="15"/>
      <x:c r="I19" s="15"/>
      <x:c r="J19" s="15"/>
      <x:c r="K19" s="15"/>
      <x:c r="L19" s="6" t="str">
        <x:f>IF(COUNT(H19:K19)&lt;4,"",SUM(H19:K19))</x:f>
      </x:c>
      <x:c r="M19" s="22" t="str">
        <x:f>IF(COUNT(G19,L19)&lt;2,"",IF(G19=0,"n.a.",L19/G19))</x:f>
      </x:c>
      <x:c r="N19" s="15"/>
      <x:c r="O19" s="15"/>
    </x:row>
    <x:row r="20" ht="52" customHeight="1">
      <x:c r="A20" s="10" t="n">
        <x:v>13</x:v>
      </x:c>
      <x:c r="B20" s="13" t="n">
        <x:f>$B$4+(A20-1)*7</x:f>
        <x:v>46371</x:v>
      </x:c>
      <x:c r="C20" s="15"/>
      <x:c r="D20" s="15"/>
      <x:c r="E20" s="10" t="str">
        <x:f>IF(COUNT(C20:D20)&lt;2,"",D20-C20)</x:f>
      </x:c>
      <x:c r="F20" s="15"/>
      <x:c r="G20" s="15"/>
      <x:c r="H20" s="15"/>
      <x:c r="I20" s="15"/>
      <x:c r="J20" s="15"/>
      <x:c r="K20" s="15"/>
      <x:c r="L20" s="10" t="str">
        <x:f>IF(COUNT(H20:K20)&lt;4,"",SUM(H20:K20))</x:f>
      </x:c>
      <x:c r="M20" s="21" t="str">
        <x:f>IF(COUNT(G20,L20)&lt;2,"",IF(G20=0,"n.a.",L20/G20))</x:f>
      </x:c>
      <x:c r="N20" s="15"/>
      <x:c r="O20" s="15"/>
    </x:row>
  </x:sheetData>
  <x:conditionalFormatting sqref="N8:N20">
    <x:cfRule type="cellIs" dxfId="2" priority="1" operator="greaterThan">
      <x:formula>240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7d0fc61204d453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8" hidden="0" customWidth="1"/>
    <x:col min="2" max="2" width="24" hidden="0" customWidth="1"/>
    <x:col min="3" max="3" width="30" hidden="0" customWidth="1"/>
    <x:col min="4" max="4" width="67" hidden="0" customWidth="1"/>
    <x:col min="5" max="5" width="25" hidden="0" customWidth="1"/>
    <x:col min="6" max="6" width="23" hidden="0" customWidth="1"/>
    <x:col min="7" max="7" width="28" hidden="0" customWidth="1"/>
    <x:col min="8" max="8" width="5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Catálogo de 40 series</x:v>
      </x:c>
      <x:c r="B2" s="2"/>
      <x:c r="C2" s="2"/>
      <x:c r="D2" s="2"/>
      <x:c r="E2" s="2"/>
      <x:c r="F2" s="2"/>
      <x:c r="G2" s="2"/>
      <x:c r="H2" s="2"/>
    </x:row>
    <x:row r="3">
      <x:c r="A3" s="4" t="str">
        <x:v>Elegí seis para empezar. La frecuencia es una opción editorial, no una obligación acumulativa.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>
      <x:c r="A6" s="5"/>
      <x:c r="B6" s="5"/>
      <x:c r="C6" s="5"/>
      <x:c r="D6" s="5"/>
      <x:c r="E6" s="5"/>
      <x:c r="F6" s="5"/>
      <x:c r="G6" s="5"/>
      <x:c r="H6" s="5"/>
    </x:row>
    <x:row r="7" ht="34" customHeight="1">
      <x:c r="A7" s="9" t="str">
        <x:v>ID</x:v>
      </x:c>
      <x:c r="B7" s="9" t="str">
        <x:v>Pilar</x:v>
      </x:c>
      <x:c r="C7" s="9" t="str">
        <x:v>Serie</x:v>
      </x:c>
      <x:c r="D7" s="9" t="str">
        <x:v>Pregunta que resuelve</x:v>
      </x:c>
      <x:c r="E7" s="9" t="str">
        <x:v>Formato</x:v>
      </x:c>
      <x:c r="F7" s="9" t="str">
        <x:v>Frecuencia posible</x:v>
      </x:c>
      <x:c r="G7" s="9" t="str">
        <x:v>Preparación automática</x:v>
      </x:c>
      <x:c r="H7" s="9" t="str">
        <x:v>Evidencia necesaria</x:v>
      </x:c>
    </x:row>
    <x:row r="8" ht="52" customHeight="1">
      <x:c r="A8" s="10" t="str">
        <x:v>C01</x:v>
      </x:c>
      <x:c r="B8" s="10" t="str">
        <x:v>Información</x:v>
      </x:c>
      <x:c r="C8" s="10" t="str">
        <x:v>Parte Pincha</x:v>
      </x:c>
      <x:c r="D8" s="10" t="str">
        <x:v>Qué cambió hoy y qué sigue igual</x:v>
      </x:c>
      <x:c r="E8" s="10" t="str">
        <x:v>Post con 3 puntos</x:v>
      </x:c>
      <x:c r="F8" s="10" t="str">
        <x:v>3 por semana</x:v>
      </x:c>
      <x:c r="G8" s="10" t="str">
        <x:v>Alta con revisión</x:v>
      </x:c>
      <x:c r="H8" s="10" t="str">
        <x:v>Anuncios y fuentes con hora</x:v>
      </x:c>
    </x:row>
    <x:row r="9" ht="52" customHeight="1">
      <x:c r="A9" s="6" t="str">
        <x:v>C02</x:v>
      </x:c>
      <x:c r="B9" s="6" t="str">
        <x:v>Información</x:v>
      </x:c>
      <x:c r="C9" s="6" t="str">
        <x:v>Agenda de UNO</x:v>
      </x:c>
      <x:c r="D9" s="6" t="str">
        <x:v>Qué se juega y dónde se confirma el horario</x:v>
      </x:c>
      <x:c r="E9" s="6" t="str">
        <x:v>Post o tarjeta</x:v>
      </x:c>
      <x:c r="F9" s="6" t="str">
        <x:v>1 por semana</x:v>
      </x:c>
      <x:c r="G9" s="6" t="str">
        <x:v>Alta con revisión</x:v>
      </x:c>
      <x:c r="H9" s="6" t="str">
        <x:v>Club y organizador vigentes</x:v>
      </x:c>
    </x:row>
    <x:row r="10" ht="52" customHeight="1">
      <x:c r="A10" s="10" t="str">
        <x:v>C03</x:v>
      </x:c>
      <x:c r="B10" s="10" t="str">
        <x:v>Información</x:v>
      </x:c>
      <x:c r="C10" s="10" t="str">
        <x:v>Convocados con contexto</x:v>
      </x:c>
      <x:c r="D10" s="10" t="str">
        <x:v>Qué cambia por una ausencia o vuelta</x:v>
      </x:c>
      <x:c r="E10" s="10" t="str">
        <x:v>Cita más comentario</x:v>
      </x:c>
      <x:c r="F10" s="10" t="str">
        <x:v>Cuando corresponda</x:v>
      </x:c>
      <x:c r="G10" s="10" t="str">
        <x:v>Media</x:v>
      </x:c>
      <x:c r="H10" s="10" t="str">
        <x:v>Lista oficial y observación</x:v>
      </x:c>
    </x:row>
    <x:row r="11" ht="52" customHeight="1">
      <x:c r="A11" s="6" t="str">
        <x:v>C04</x:v>
      </x:c>
      <x:c r="B11" s="6" t="str">
        <x:v>Información</x:v>
      </x:c>
      <x:c r="C11" s="6" t="str">
        <x:v>Qué dijo y qué significa</x:v>
      </x:c>
      <x:c r="D11" s="6" t="str">
        <x:v>Qué afirmó realmente el protagonista</x:v>
      </x:c>
      <x:c r="E11" s="6" t="str">
        <x:v>Cita breve y análisis separado</x:v>
      </x:c>
      <x:c r="F11" s="6" t="str">
        <x:v>1 por semana</x:v>
      </x:c>
      <x:c r="G11" s="6" t="str">
        <x:v>Media</x:v>
      </x:c>
      <x:c r="H11" s="6" t="str">
        <x:v>Audio completo y minuto</x:v>
      </x:c>
    </x:row>
    <x:row r="12" ht="52" customHeight="1">
      <x:c r="A12" s="10" t="str">
        <x:v>C05</x:v>
      </x:c>
      <x:c r="B12" s="10" t="str">
        <x:v>Información</x:v>
      </x:c>
      <x:c r="C12" s="10" t="str">
        <x:v>Parte médico oficial</x:v>
      </x:c>
      <x:c r="D12" s="10" t="str">
        <x:v>Qué está confirmado sobre disponibilidad</x:v>
      </x:c>
      <x:c r="E12" s="10" t="str">
        <x:v>Post breve</x:v>
      </x:c>
      <x:c r="F12" s="10" t="str">
        <x:v>Solo si cambia</x:v>
      </x:c>
      <x:c r="G12" s="10" t="str">
        <x:v>Baja</x:v>
      </x:c>
      <x:c r="H12" s="10" t="str">
        <x:v>Comunicado sin diagnosticar</x:v>
      </x:c>
    </x:row>
    <x:row r="13" ht="52" customHeight="1">
      <x:c r="A13" s="6" t="str">
        <x:v>C06</x:v>
      </x:c>
      <x:c r="B13" s="6" t="str">
        <x:v>Información</x:v>
      </x:c>
      <x:c r="C13" s="6" t="str">
        <x:v>Guía para ir a la cancha</x:v>
      </x:c>
      <x:c r="D13" s="6" t="str">
        <x:v>Qué debe saber el hincha sobre accesos entradas y transporte</x:v>
      </x:c>
      <x:c r="E13" s="6" t="str">
        <x:v>Tarjeta</x:v>
      </x:c>
      <x:c r="F13" s="6" t="str">
        <x:v>Antes de local</x:v>
      </x:c>
      <x:c r="G13" s="6" t="str">
        <x:v>Media</x:v>
      </x:c>
      <x:c r="H13" s="6" t="str">
        <x:v>Canales oficiales y vigencia</x:v>
      </x:c>
    </x:row>
    <x:row r="14" ht="52" customHeight="1">
      <x:c r="A14" s="10" t="str">
        <x:v>C07</x:v>
      </x:c>
      <x:c r="B14" s="10" t="str">
        <x:v>Mercado</x:v>
      </x:c>
      <x:c r="C14" s="10" t="str">
        <x:v>La Libreta de Osvaldo</x:v>
      </x:c>
      <x:c r="D14" s="10" t="str">
        <x:v>En qué estado está cada operación</x:v>
      </x:c>
      <x:c r="E14" s="10" t="str">
        <x:v>Ficha actualizable</x:v>
      </x:c>
      <x:c r="F14" s="10" t="str">
        <x:v>1 por semana</x:v>
      </x:c>
      <x:c r="G14" s="10" t="str">
        <x:v>Media</x:v>
      </x:c>
      <x:c r="H14" s="10" t="str">
        <x:v>Fuente raíz y fecha</x:v>
      </x:c>
    </x:row>
    <x:row r="15" ht="52" customHeight="1">
      <x:c r="A15" s="6" t="str">
        <x:v>C08</x:v>
      </x:c>
      <x:c r="B15" s="6" t="str">
        <x:v>Mercado</x:v>
      </x:c>
      <x:c r="C15" s="6" t="str">
        <x:v>Hecho o dicho</x:v>
      </x:c>
      <x:c r="D15" s="6" t="str">
        <x:v>Qué parte de un rumor tiene respaldo</x:v>
      </x:c>
      <x:c r="E15" s="6" t="str">
        <x:v>Post explicativo</x:v>
      </x:c>
      <x:c r="F15" s="6" t="str">
        <x:v>1 por semana</x:v>
      </x:c>
      <x:c r="G15" s="6" t="str">
        <x:v>Media</x:v>
      </x:c>
      <x:c r="H15" s="6" t="str">
        <x:v>Afirmaciones y documentos</x:v>
      </x:c>
    </x:row>
    <x:row r="16" ht="52" customHeight="1">
      <x:c r="A16" s="10" t="str">
        <x:v>C09</x:v>
      </x:c>
      <x:c r="B16" s="10" t="str">
        <x:v>Mercado</x:v>
      </x:c>
      <x:c r="C16" s="10" t="str">
        <x:v>Necesidad antes que nombre</x:v>
      </x:c>
      <x:c r="D16" s="10" t="str">
        <x:v>Qué rol le falta al equipo</x:v>
      </x:c>
      <x:c r="E16" s="10" t="str">
        <x:v>Hilo 5 posts</x:v>
      </x:c>
      <x:c r="F16" s="10" t="str">
        <x:v>Quincenal</x:v>
      </x:c>
      <x:c r="G16" s="10" t="str">
        <x:v>Baja</x:v>
      </x:c>
      <x:c r="H16" s="10" t="str">
        <x:v>Partidos y tesis del autor</x:v>
      </x:c>
    </x:row>
    <x:row r="17" ht="52" customHeight="1">
      <x:c r="A17" s="6" t="str">
        <x:v>C10</x:v>
      </x:c>
      <x:c r="B17" s="6" t="str">
        <x:v>Mercado</x:v>
      </x:c>
      <x:c r="C17" s="6" t="str">
        <x:v>Encaja o entusiasma</x:v>
      </x:c>
      <x:c r="D17" s="6" t="str">
        <x:v>Cómo jugaría un refuerzo en este sistema</x:v>
      </x:c>
      <x:c r="E17" s="6" t="str">
        <x:v>Comparación</x:v>
      </x:c>
      <x:c r="F17" s="6" t="str">
        <x:v>Por candidato serio</x:v>
      </x:c>
      <x:c r="G17" s="6" t="str">
        <x:v>Media</x:v>
      </x:c>
      <x:c r="H17" s="6" t="str">
        <x:v>Misma liga período y rol</x:v>
      </x:c>
    </x:row>
    <x:row r="18" ht="52" customHeight="1">
      <x:c r="A18" s="10" t="str">
        <x:v>C11</x:v>
      </x:c>
      <x:c r="B18" s="10" t="str">
        <x:v>Mercado</x:v>
      </x:c>
      <x:c r="C18" s="10" t="str">
        <x:v>Contrato bajo lupa</x:v>
      </x:c>
      <x:c r="D18" s="10" t="str">
        <x:v>Cuándo vence y qué opciones existen</x:v>
      </x:c>
      <x:c r="E18" s="10" t="str">
        <x:v>Ficha</x:v>
      </x:c>
      <x:c r="F18" s="10" t="str">
        <x:v>Quincenal</x:v>
      </x:c>
      <x:c r="G18" s="10" t="str">
        <x:v>Media</x:v>
      </x:c>
      <x:c r="H18" s="10" t="str">
        <x:v>Contrato anunciado y actualización</x:v>
      </x:c>
    </x:row>
    <x:row r="19" ht="52" customHeight="1">
      <x:c r="A19" s="6" t="str">
        <x:v>C12</x:v>
      </x:c>
      <x:c r="B19" s="6" t="str">
        <x:v>Mercado</x:v>
      </x:c>
      <x:c r="C19" s="6" t="str">
        <x:v>Lo que costaría volver</x:v>
      </x:c>
      <x:c r="D19" s="6" t="str">
        <x:v>Qué componentes del costo son públicos</x:v>
      </x:c>
      <x:c r="E19" s="6" t="str">
        <x:v>Escenario explicado</x:v>
      </x:c>
      <x:c r="F19" s="6" t="str">
        <x:v>Mensual</x:v>
      </x:c>
      <x:c r="G19" s="6" t="str">
        <x:v>Baja</x:v>
      </x:c>
      <x:c r="H19" s="6" t="str">
        <x:v>Importes públicos; incógnitas separadas</x:v>
      </x:c>
    </x:row>
    <x:row r="20" ht="52" customHeight="1">
      <x:c r="A20" s="10" t="str">
        <x:v>C13</x:v>
      </x:c>
      <x:c r="B20" s="10" t="str">
        <x:v>Exjugadores</x:v>
      </x:c>
      <x:c r="C20" s="10" t="str">
        <x:v>Pasaron por casa</x:v>
      </x:c>
      <x:c r="D20" s="10" t="str">
        <x:v>Cómo les fue a los ex en el fin de semana</x:v>
      </x:c>
      <x:c r="E20" s="10" t="str">
        <x:v>Resumen</x:v>
      </x:c>
      <x:c r="F20" s="10" t="str">
        <x:v>Semanal</x:v>
      </x:c>
      <x:c r="G20" s="10" t="str">
        <x:v>Alta con revisión</x:v>
      </x:c>
      <x:c r="H20" s="10" t="str">
        <x:v>Clubes y proveedor de resultados</x:v>
      </x:c>
    </x:row>
    <x:row r="21" ht="52" customHeight="1">
      <x:c r="A21" s="6" t="str">
        <x:v>C14</x:v>
      </x:c>
      <x:c r="B21" s="6" t="str">
        <x:v>Exjugadores</x:v>
      </x:c>
      <x:c r="C21" s="6" t="str">
        <x:v>Radar de regreso</x:v>
      </x:c>
      <x:c r="D21" s="6" t="str">
        <x:v>A quién seguir por rol edad minutos y contrato</x:v>
      </x:c>
      <x:c r="E21" s="6" t="str">
        <x:v>Hilo o ficha</x:v>
      </x:c>
      <x:c r="F21" s="6" t="str">
        <x:v>Semanal</x:v>
      </x:c>
      <x:c r="G21" s="6" t="str">
        <x:v>Media</x:v>
      </x:c>
      <x:c r="H21" s="6" t="str">
        <x:v>Rendimiento y vínculo verificados</x:v>
      </x:c>
    </x:row>
    <x:row r="22" ht="52" customHeight="1">
      <x:c r="A22" s="10" t="str">
        <x:v>C15</x:v>
      </x:c>
      <x:c r="B22" s="10" t="str">
        <x:v>Exjugadores</x:v>
      </x:c>
      <x:c r="C22" s="10" t="str">
        <x:v>A préstamo y con futuro</x:v>
      </x:c>
      <x:c r="D22" s="10" t="str">
        <x:v>Qué evolución tienen los cedidos</x:v>
      </x:c>
      <x:c r="E22" s="10" t="str">
        <x:v>Ficha</x:v>
      </x:c>
      <x:c r="F22" s="10" t="str">
        <x:v>Semanal</x:v>
      </x:c>
      <x:c r="G22" s="10" t="str">
        <x:v>Alta con revisión</x:v>
      </x:c>
      <x:c r="H22" s="10" t="str">
        <x:v>Préstamo separado de vínculo principal</x:v>
      </x:c>
    </x:row>
    <x:row r="23" ht="52" customHeight="1">
      <x:c r="A23" s="6" t="str">
        <x:v>C16</x:v>
      </x:c>
      <x:c r="B23" s="6" t="str">
        <x:v>Exjugadores</x:v>
      </x:c>
      <x:c r="C23" s="6" t="str">
        <x:v>DT con escuela</x:v>
      </x:c>
      <x:c r="D23" s="6" t="str">
        <x:v>Cómo trabajan ex Pinchas que dirigen</x:v>
      </x:c>
      <x:c r="E23" s="6" t="str">
        <x:v>Miniperfil</x:v>
      </x:c>
      <x:c r="F23" s="6" t="str">
        <x:v>Mensual</x:v>
      </x:c>
      <x:c r="G23" s="6" t="str">
        <x:v>Baja</x:v>
      </x:c>
      <x:c r="H23" s="6" t="str">
        <x:v>Entrevista y partidos</x:v>
      </x:c>
    </x:row>
    <x:row r="24" ht="52" customHeight="1">
      <x:c r="A24" s="10" t="str">
        <x:v>C17</x:v>
      </x:c>
      <x:c r="B24" s="10" t="str">
        <x:v>Exjugadores</x:v>
      </x:c>
      <x:c r="C24" s="10" t="str">
        <x:v>La diáspora pincha</x:v>
      </x:c>
      <x:c r="D24" s="10" t="str">
        <x:v>Dónde están y qué vínculo tuvieron</x:v>
      </x:c>
      <x:c r="E24" s="10" t="str">
        <x:v>Mapa o directorio</x:v>
      </x:c>
      <x:c r="F24" s="10" t="str">
        <x:v>Mensual</x:v>
      </x:c>
      <x:c r="G24" s="10" t="str">
        <x:v>Alta con revisión</x:v>
      </x:c>
      <x:c r="H24" s="10" t="str">
        <x:v>Ficha de identidad y trayectoria</x:v>
      </x:c>
    </x:row>
    <x:row r="25" ht="52" customHeight="1">
      <x:c r="A25" s="6" t="str">
        <x:v>C18</x:v>
      </x:c>
      <x:c r="B25" s="6" t="str">
        <x:v>Exjugadores</x:v>
      </x:c>
      <x:c r="C25" s="6" t="str">
        <x:v>Lo seguimos hace 90 días</x:v>
      </x:c>
      <x:c r="D25" s="6" t="str">
        <x:v>Qué ocurrió con un jugador recomendado</x:v>
      </x:c>
      <x:c r="E25" s="6" t="str">
        <x:v>Revisión pública</x:v>
      </x:c>
      <x:c r="F25" s="6" t="str">
        <x:v>Mensual</x:v>
      </x:c>
      <x:c r="G25" s="6" t="str">
        <x:v>Media</x:v>
      </x:c>
      <x:c r="H25" s="6" t="str">
        <x:v>Registro original y resultados posteriores</x:v>
      </x:c>
    </x:row>
    <x:row r="26" ht="52" customHeight="1">
      <x:c r="A26" s="10" t="str">
        <x:v>C19</x:v>
      </x:c>
      <x:c r="B26" s="10" t="str">
        <x:v>Táctica y datos</x:v>
      </x:c>
      <x:c r="C26" s="10" t="str">
        <x:v>La jugada que explica</x:v>
      </x:c>
      <x:c r="D26" s="10" t="str">
        <x:v>Qué mecanismo cambió el partido</x:v>
      </x:c>
      <x:c r="E26" s="10" t="str">
        <x:v>Diagrama propio</x:v>
      </x:c>
      <x:c r="F26" s="10" t="str">
        <x:v>Semanal</x:v>
      </x:c>
      <x:c r="G26" s="10" t="str">
        <x:v>Baja</x:v>
      </x:c>
      <x:c r="H26" s="10" t="str">
        <x:v>Partido visto y minuto real</x:v>
      </x:c>
    </x:row>
    <x:row r="27" ht="52" customHeight="1">
      <x:c r="A27" s="6" t="str">
        <x:v>C20</x:v>
      </x:c>
      <x:c r="B27" s="6" t="str">
        <x:v>Táctica y datos</x:v>
      </x:c>
      <x:c r="C27" s="6" t="str">
        <x:v>Pelota parada</x:v>
      </x:c>
      <x:c r="D27" s="6" t="str">
        <x:v>Cómo se ejecutó una rutina ofensiva o defensiva</x:v>
      </x:c>
      <x:c r="E27" s="6" t="str">
        <x:v>Diagrama propio</x:v>
      </x:c>
      <x:c r="F27" s="6" t="str">
        <x:v>Quincenal</x:v>
      </x:c>
      <x:c r="G27" s="6" t="str">
        <x:v>Baja</x:v>
      </x:c>
      <x:c r="H27" s="6" t="str">
        <x:v>Secuencia observada</x:v>
      </x:c>
    </x:row>
    <x:row r="28" ht="52" customHeight="1">
      <x:c r="A28" s="10" t="str">
        <x:v>C21</x:v>
      </x:c>
      <x:c r="B28" s="10" t="str">
        <x:v>Táctica y datos</x:v>
      </x:c>
      <x:c r="C28" s="10" t="str">
        <x:v>Dato con contexto</x:v>
      </x:c>
      <x:c r="D28" s="10" t="str">
        <x:v>Qué significa un número y qué no demuestra</x:v>
      </x:c>
      <x:c r="E28" s="10" t="str">
        <x:v>Post o gráfico</x:v>
      </x:c>
      <x:c r="F28" s="10" t="str">
        <x:v>2 por semana</x:v>
      </x:c>
      <x:c r="G28" s="10" t="str">
        <x:v>Alta con revisión</x:v>
      </x:c>
      <x:c r="H28" s="10" t="str">
        <x:v>Proveedor período y denominador</x:v>
      </x:c>
    </x:row>
    <x:row r="29" ht="52" customHeight="1">
      <x:c r="A29" s="6" t="str">
        <x:v>C22</x:v>
      </x:c>
      <x:c r="B29" s="6" t="str">
        <x:v>Táctica y datos</x:v>
      </x:c>
      <x:c r="C29" s="6" t="str">
        <x:v>Semáforo del rendimiento</x:v>
      </x:c>
      <x:c r="D29" s="6" t="str">
        <x:v>Qué mejoró se sostuvo o preocupa</x:v>
      </x:c>
      <x:c r="E29" s="6" t="str">
        <x:v>3 puntos</x:v>
      </x:c>
      <x:c r="F29" s="6" t="str">
        <x:v>Semanal</x:v>
      </x:c>
      <x:c r="G29" s="6" t="str">
        <x:v>Media</x:v>
      </x:c>
      <x:c r="H29" s="6" t="str">
        <x:v>Muestra comparable</x:v>
      </x:c>
    </x:row>
    <x:row r="30" ht="52" customHeight="1">
      <x:c r="A30" s="10" t="str">
        <x:v>C23</x:v>
      </x:c>
      <x:c r="B30" s="10" t="str">
        <x:v>Táctica y datos</x:v>
      </x:c>
      <x:c r="C30" s="10" t="str">
        <x:v>Antes de jugar</x:v>
      </x:c>
      <x:c r="D30" s="10" t="str">
        <x:v>Qué observar en el próximo rival</x:v>
      </x:c>
      <x:c r="E30" s="10" t="str">
        <x:v>Hilo 5 posts</x:v>
      </x:c>
      <x:c r="F30" s="10" t="str">
        <x:v>Semanal</x:v>
      </x:c>
      <x:c r="G30" s="10" t="str">
        <x:v>Media</x:v>
      </x:c>
      <x:c r="H30" s="10" t="str">
        <x:v>Partidos recientes y tesis</x:v>
      </x:c>
    </x:row>
    <x:row r="31" ht="52" customHeight="1">
      <x:c r="A31" s="6" t="str">
        <x:v>C24</x:v>
      </x:c>
      <x:c r="B31" s="6" t="str">
        <x:v>Táctica y datos</x:v>
      </x:c>
      <x:c r="C31" s="6" t="str">
        <x:v>La revisión del lunes</x:v>
      </x:c>
      <x:c r="D31" s="6" t="str">
        <x:v>Qué de la previa ocurrió realmente</x:v>
      </x:c>
      <x:c r="E31" s="6" t="str">
        <x:v>Hilo o post</x:v>
      </x:c>
      <x:c r="F31" s="6" t="str">
        <x:v>Semanal</x:v>
      </x:c>
      <x:c r="G31" s="6" t="str">
        <x:v>Media</x:v>
      </x:c>
      <x:c r="H31" s="6" t="str">
        <x:v>Previa archivada y partido</x:v>
      </x:c>
    </x:row>
    <x:row r="32" ht="52" customHeight="1">
      <x:c r="A32" s="10" t="str">
        <x:v>C25</x:v>
      </x:c>
      <x:c r="B32" s="10" t="str">
        <x:v>Táctica y datos</x:v>
      </x:c>
      <x:c r="C32" s="10" t="str">
        <x:v>Roles invisibles</x:v>
      </x:c>
      <x:c r="D32" s="10" t="str">
        <x:v>Quién ayuda sin aparecer en goles o asistencias</x:v>
      </x:c>
      <x:c r="E32" s="10" t="str">
        <x:v>Minianálisis</x:v>
      </x:c>
      <x:c r="F32" s="10" t="str">
        <x:v>Quincenal</x:v>
      </x:c>
      <x:c r="G32" s="10" t="str">
        <x:v>Baja</x:v>
      </x:c>
      <x:c r="H32" s="10" t="str">
        <x:v>Juego sin pelota y datos disponibles</x:v>
      </x:c>
    </x:row>
    <x:row r="33" ht="52" customHeight="1">
      <x:c r="A33" s="6" t="str">
        <x:v>C26</x:v>
      </x:c>
      <x:c r="B33" s="6" t="str">
        <x:v>Cantera</x:v>
      </x:c>
      <x:c r="C33" s="6" t="str">
        <x:v>Minutos de futuro</x:v>
      </x:c>
      <x:c r="D33" s="6" t="str">
        <x:v>Cuánto lugar real ganan los juveniles</x:v>
      </x:c>
      <x:c r="E33" s="6" t="str">
        <x:v>Tabla</x:v>
      </x:c>
      <x:c r="F33" s="6" t="str">
        <x:v>Quincenal</x:v>
      </x:c>
      <x:c r="G33" s="6" t="str">
        <x:v>Alta con revisión</x:v>
      </x:c>
      <x:c r="H33" s="6" t="str">
        <x:v>Actas y categorías homogéneas</x:v>
      </x:c>
    </x:row>
    <x:row r="34" ht="52" customHeight="1">
      <x:c r="A34" s="10" t="str">
        <x:v>C27</x:v>
      </x:c>
      <x:c r="B34" s="10" t="str">
        <x:v>Cantera</x:v>
      </x:c>
      <x:c r="C34" s="10" t="str">
        <x:v>El pibe antes del debut</x:v>
      </x:c>
      <x:c r="D34" s="10" t="str">
        <x:v>Qué rol y recorrido tiene un juvenil</x:v>
      </x:c>
      <x:c r="E34" s="10" t="str">
        <x:v>Perfil</x:v>
      </x:c>
      <x:c r="F34" s="10" t="str">
        <x:v>Según novedad</x:v>
      </x:c>
      <x:c r="G34" s="10" t="str">
        <x:v>Media</x:v>
      </x:c>
      <x:c r="H34" s="10" t="str">
        <x:v>Club y cobertura de formativas</x:v>
      </x:c>
    </x:row>
    <x:row r="35" ht="52" customHeight="1">
      <x:c r="A35" s="6" t="str">
        <x:v>C28</x:v>
      </x:c>
      <x:c r="B35" s="6" t="str">
        <x:v>Cantera</x:v>
      </x:c>
      <x:c r="C35" s="6" t="str">
        <x:v>Reserva en contexto</x:v>
      </x:c>
      <x:c r="D35" s="6" t="str">
        <x:v>Qué observar más allá del resultado</x:v>
      </x:c>
      <x:c r="E35" s="6" t="str">
        <x:v>Resumen</x:v>
      </x:c>
      <x:c r="F35" s="6" t="str">
        <x:v>Semanal</x:v>
      </x:c>
      <x:c r="G35" s="6" t="str">
        <x:v>Media</x:v>
      </x:c>
      <x:c r="H35" s="6" t="str">
        <x:v>Acta y observación</x:v>
      </x:c>
    </x:row>
    <x:row r="36" ht="52" customHeight="1">
      <x:c r="A36" s="10" t="str">
        <x:v>C29</x:v>
      </x:c>
      <x:c r="B36" s="10" t="str">
        <x:v>Historia</x:v>
      </x:c>
      <x:c r="C36" s="10" t="str">
        <x:v>La Escuela en una jugada</x:v>
      </x:c>
      <x:c r="D36" s="10" t="str">
        <x:v>Cómo una idea histórica aparece hoy</x:v>
      </x:c>
      <x:c r="E36" s="10" t="str">
        <x:v>Hilo</x:v>
      </x:c>
      <x:c r="F36" s="10" t="str">
        <x:v>Quincenal</x:v>
      </x:c>
      <x:c r="G36" s="10" t="str">
        <x:v>Baja</x:v>
      </x:c>
      <x:c r="H36" s="10" t="str">
        <x:v>Archivo más partido actual</x:v>
      </x:c>
    </x:row>
    <x:row r="37" ht="52" customHeight="1">
      <x:c r="A37" s="6" t="str">
        <x:v>C30</x:v>
      </x:c>
      <x:c r="B37" s="6" t="str">
        <x:v>Historia</x:v>
      </x:c>
      <x:c r="C37" s="6" t="str">
        <x:v>Archivo con fecha</x:v>
      </x:c>
      <x:c r="D37" s="6" t="str">
        <x:v>Qué pasó y por qué todavía importa</x:v>
      </x:c>
      <x:c r="E37" s="6" t="str">
        <x:v>Post y fuente</x:v>
      </x:c>
      <x:c r="F37" s="6" t="str">
        <x:v>Semanal</x:v>
      </x:c>
      <x:c r="G37" s="6" t="str">
        <x:v>Alta con revisión</x:v>
      </x:c>
      <x:c r="H37" s="6" t="str">
        <x:v>Fecha completa y archivo</x:v>
      </x:c>
    </x:row>
    <x:row r="38" ht="52" customHeight="1">
      <x:c r="A38" s="10" t="str">
        <x:v>C31</x:v>
      </x:c>
      <x:c r="B38" s="10" t="str">
        <x:v>Historia</x:v>
      </x:c>
      <x:c r="C38" s="10" t="str">
        <x:v>Mito o documento</x:v>
      </x:c>
      <x:c r="D38" s="10" t="str">
        <x:v>Qué sabemos de una historia repetida</x:v>
      </x:c>
      <x:c r="E38" s="10" t="str">
        <x:v>Hilo</x:v>
      </x:c>
      <x:c r="F38" s="10" t="str">
        <x:v>Mensual</x:v>
      </x:c>
      <x:c r="G38" s="10" t="str">
        <x:v>Baja</x:v>
      </x:c>
      <x:c r="H38" s="10" t="str">
        <x:v>Fuentes primarias y versiones</x:v>
      </x:c>
    </x:row>
    <x:row r="39" ht="52" customHeight="1">
      <x:c r="A39" s="6" t="str">
        <x:v>C32</x:v>
      </x:c>
      <x:c r="B39" s="6" t="str">
        <x:v>Historia</x:v>
      </x:c>
      <x:c r="C39" s="6" t="str">
        <x:v>Camisetas con historia</x:v>
      </x:c>
      <x:c r="D39" s="6" t="str">
        <x:v>Qué distingue una camiseta o símbolo</x:v>
      </x:c>
      <x:c r="E39" s="6" t="str">
        <x:v>Foto autorizada y texto</x:v>
      </x:c>
      <x:c r="F39" s="6" t="str">
        <x:v>Quincenal</x:v>
      </x:c>
      <x:c r="G39" s="6" t="str">
        <x:v>Media</x:v>
      </x:c>
      <x:c r="H39" s="6" t="str">
        <x:v>Museo autor y permiso</x:v>
      </x:c>
    </x:row>
    <x:row r="40" ht="52" customHeight="1">
      <x:c r="A40" s="10" t="str">
        <x:v>C33</x:v>
      </x:c>
      <x:c r="B40" s="10" t="str">
        <x:v>Historia</x:v>
      </x:c>
      <x:c r="C40" s="10" t="str">
        <x:v>El club también fue esto</x:v>
      </x:c>
      <x:c r="D40" s="10" t="str">
        <x:v>Qué aportaron otras generaciones</x:v>
      </x:c>
      <x:c r="E40" s="10" t="str">
        <x:v>Minibiografía</x:v>
      </x:c>
      <x:c r="F40" s="10" t="str">
        <x:v>Mensual</x:v>
      </x:c>
      <x:c r="G40" s="10" t="str">
        <x:v>Media</x:v>
      </x:c>
      <x:c r="H40" s="10" t="str">
        <x:v>Fuentes históricas contrastadas</x:v>
      </x:c>
    </x:row>
    <x:row r="41" ht="52" customHeight="1">
      <x:c r="A41" s="6" t="str">
        <x:v>C34</x:v>
      </x:c>
      <x:c r="B41" s="6" t="str">
        <x:v>Institución</x:v>
      </x:c>
      <x:c r="C41" s="6" t="str">
        <x:v>El club fuera del resultado</x:v>
      </x:c>
      <x:c r="D41" s="6" t="str">
        <x:v>Qué ocurre en femenino y otros deportes</x:v>
      </x:c>
      <x:c r="E41" s="6" t="str">
        <x:v>Resumen</x:v>
      </x:c>
      <x:c r="F41" s="6" t="str">
        <x:v>Semanal</x:v>
      </x:c>
      <x:c r="G41" s="6" t="str">
        <x:v>Alta con revisión</x:v>
      </x:c>
      <x:c r="H41" s="6" t="str">
        <x:v>Ramas oficiales</x:v>
      </x:c>
    </x:row>
    <x:row r="42" ht="52" customHeight="1">
      <x:c r="A42" s="10" t="str">
        <x:v>C35</x:v>
      </x:c>
      <x:c r="B42" s="10" t="str">
        <x:v>Institución</x:v>
      </x:c>
      <x:c r="C42" s="10" t="str">
        <x:v>Números del club</x:v>
      </x:c>
      <x:c r="D42" s="10" t="str">
        <x:v>Qué muestra un balance y qué no</x:v>
      </x:c>
      <x:c r="E42" s="10" t="str">
        <x:v>Hilo o tabla</x:v>
      </x:c>
      <x:c r="F42" s="10" t="str">
        <x:v>Por publicación</x:v>
      </x:c>
      <x:c r="G42" s="10" t="str">
        <x:v>Baja</x:v>
      </x:c>
      <x:c r="H42" s="10" t="str">
        <x:v>Documento período y unidad monetaria</x:v>
      </x:c>
    </x:row>
    <x:row r="43" ht="52" customHeight="1">
      <x:c r="A43" s="6" t="str">
        <x:v>C36</x:v>
      </x:c>
      <x:c r="B43" s="6" t="str">
        <x:v>Institución</x:v>
      </x:c>
      <x:c r="C43" s="6" t="str">
        <x:v>Preguntas al proyecto</x:v>
      </x:c>
      <x:c r="D43" s="6" t="str">
        <x:v>Qué decisiones institucionales merecen explicación</x:v>
      </x:c>
      <x:c r="E43" s="6" t="str">
        <x:v>Opinión</x:v>
      </x:c>
      <x:c r="F43" s="6" t="str">
        <x:v>Mensual</x:v>
      </x:c>
      <x:c r="G43" s="6" t="str">
        <x:v>Baja</x:v>
      </x:c>
      <x:c r="H43" s="6" t="str">
        <x:v>Hechos documentados y tesis propia</x:v>
      </x:c>
    </x:row>
    <x:row r="44" ht="52" customHeight="1">
      <x:c r="A44" s="10" t="str">
        <x:v>C37</x:v>
      </x:c>
      <x:c r="B44" s="10" t="str">
        <x:v>Comunidad</x:v>
      </x:c>
      <x:c r="C44" s="10" t="str">
        <x:v>Una filial una historia</x:v>
      </x:c>
      <x:c r="D44" s="10" t="str">
        <x:v>Cómo se vive Estudiantes lejos de La Plata</x:v>
      </x:c>
      <x:c r="E44" s="10" t="str">
        <x:v>Relato</x:v>
      </x:c>
      <x:c r="F44" s="10" t="str">
        <x:v>Quincenal</x:v>
      </x:c>
      <x:c r="G44" s="10" t="str">
        <x:v>Baja</x:v>
      </x:c>
      <x:c r="H44" s="10" t="str">
        <x:v>Aporte con permiso</x:v>
      </x:c>
    </x:row>
    <x:row r="45" ht="52" customHeight="1">
      <x:c r="A45" s="6" t="str">
        <x:v>C38</x:v>
      </x:c>
      <x:c r="B45" s="6" t="str">
        <x:v>Comunidad</x:v>
      </x:c>
      <x:c r="C45" s="6" t="str">
        <x:v>Pregunta con fútbol</x:v>
      </x:c>
      <x:c r="D45" s="6" t="str">
        <x:v>Qué decisión dividiría opiniones con razones</x:v>
      </x:c>
      <x:c r="E45" s="6" t="str">
        <x:v>Pregunta o encuesta</x:v>
      </x:c>
      <x:c r="F45" s="6" t="str">
        <x:v>Semanal</x:v>
      </x:c>
      <x:c r="G45" s="6" t="str">
        <x:v>Media</x:v>
      </x:c>
      <x:c r="H45" s="6" t="str">
        <x:v>Alternativas futbolísticas reales</x:v>
      </x:c>
    </x:row>
    <x:row r="46" ht="52" customHeight="1">
      <x:c r="A46" s="10" t="str">
        <x:v>C39</x:v>
      </x:c>
      <x:c r="B46" s="10" t="str">
        <x:v>Humor</x:v>
      </x:c>
      <x:c r="C46" s="10" t="str">
        <x:v>El Bidón del Día</x:v>
      </x:c>
      <x:c r="D46" s="10" t="str">
        <x:v>Qué contradicción de hincha merece una sonrisa</x:v>
      </x:c>
      <x:c r="E46" s="10" t="str">
        <x:v>Texto o meme original</x:v>
      </x:c>
      <x:c r="F46" s="10" t="str">
        <x:v>1 o 2 por semana</x:v>
      </x:c>
      <x:c r="G46" s="10" t="str">
        <x:v>Media</x:v>
      </x:c>
      <x:c r="H46" s="10" t="str">
        <x:v>No inventar noticia ni cita</x:v>
      </x:c>
    </x:row>
    <x:row r="47" ht="52" customHeight="1">
      <x:c r="A47" s="6" t="str">
        <x:v>C40</x:v>
      </x:c>
      <x:c r="B47" s="6" t="str">
        <x:v>Transparencia</x:v>
      </x:c>
      <x:c r="C47" s="6" t="str">
        <x:v>Cambio de opinión</x:v>
      </x:c>
      <x:c r="D47" s="6" t="str">
        <x:v>Qué evidencia me hizo corregir una tesis</x:v>
      </x:c>
      <x:c r="E47" s="6" t="str">
        <x:v>Post</x:v>
      </x:c>
      <x:c r="F47" s="6" t="str">
        <x:v>Cuando corresponda</x:v>
      </x:c>
      <x:c r="G47" s="6" t="str">
        <x:v>Baja</x:v>
      </x:c>
      <x:c r="H47" s="6" t="str">
        <x:v>Registro anterior y nueva evidencia</x:v>
      </x:c>
    </x:row>
  </x:sheetData>
  <x:pageMargins left="0.7" right="0.7" top="0.75" bottom="0.75" header="0.3" footer="0.3"/>
  <x:tableParts count="1">
    <x:tablePart xmlns:r="http://schemas.openxmlformats.org/officeDocument/2006/relationships" r:id="Rf3d881e03cc94dfa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8" hidden="0" customWidth="1"/>
    <x:col min="2" max="2" width="20" hidden="0" customWidth="1"/>
    <x:col min="3" max="3" width="32" hidden="0" customWidth="1"/>
    <x:col min="4" max="4" width="33" hidden="0" customWidth="1"/>
    <x:col min="5" max="5" width="27" hidden="0" customWidth="1"/>
    <x:col min="6" max="6" width="53" hidden="0" customWidth="1"/>
    <x:col min="7" max="7" width="57" hidden="0" customWidth="1"/>
    <x:col min="8" max="8" width="29" hidden="0" customWidth="1"/>
    <x:col min="9" max="9" width="6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Directorio de 36 referentes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 t="str">
        <x:v>Muestra selectiva al 21/09/2026. Perfiles indexados no equivalen a una auditoría completa de sus publicaciones.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>
      <x:c r="A6" s="5"/>
      <x:c r="B6" s="5"/>
      <x:c r="C6" s="5"/>
      <x:c r="D6" s="5"/>
      <x:c r="E6" s="5"/>
      <x:c r="F6" s="5"/>
      <x:c r="G6" s="5"/>
      <x:c r="H6" s="5"/>
      <x:c r="I6" s="5"/>
    </x:row>
    <x:row r="7" ht="34" customHeight="1">
      <x:c r="A7" s="9" t="str">
        <x:v>ID</x:v>
      </x:c>
      <x:c r="B7" s="9" t="str">
        <x:v>Ámbito</x:v>
      </x:c>
      <x:c r="C7" s="9" t="str">
        <x:v>Referente</x:v>
      </x:c>
      <x:c r="D7" s="9" t="str">
        <x:v>Cuenta o sitio</x:v>
      </x:c>
      <x:c r="E7" s="9" t="str">
        <x:v>Tipo</x:v>
      </x:c>
      <x:c r="F7" s="9" t="str">
        <x:v>Formato observado</x:v>
      </x:c>
      <x:c r="G7" s="9" t="str">
        <x:v>Aplicación al proyecto</x:v>
      </x:c>
      <x:c r="H7" s="9" t="str">
        <x:v>Evidencia</x:v>
      </x:c>
      <x:c r="I7" s="9" t="str">
        <x:v>Fuente consultada</x:v>
      </x:c>
    </x:row>
    <x:row r="8" ht="64" customHeight="1">
      <x:c r="A8" s="10" t="str">
        <x:v>R01</x:v>
      </x:c>
      <x:c r="B8" s="10" t="str">
        <x:v>Estudiantes</x:v>
      </x:c>
      <x:c r="C8" s="10" t="str">
        <x:v>Estudiantes oficial</x:v>
      </x:c>
      <x:c r="D8" s="10" t="str">
        <x:v>@EdelpOficial</x:v>
      </x:c>
      <x:c r="E8" s="10" t="str">
        <x:v>Institucional</x:v>
      </x:c>
      <x:c r="F8" s="10" t="str">
        <x:v>Convocados y anuncios del club</x:v>
      </x:c>
      <x:c r="G8" s="10" t="str">
        <x:v>Tomar confirmaciones; añadir contexto propio</x:v>
      </x:c>
      <x:c r="H8" s="10" t="str">
        <x:v>Perfil indexado de X</x:v>
      </x:c>
      <x:c r="I8" s="23" t="str">
        <x:v>https://x.com/EdelpOficial</x:v>
      </x:c>
    </x:row>
    <x:row r="9" ht="64" customHeight="1">
      <x:c r="A9" s="6" t="str">
        <x:v>R02</x:v>
      </x:c>
      <x:c r="B9" s="6" t="str">
        <x:v>Estudiantes</x:v>
      </x:c>
      <x:c r="C9" s="6" t="str">
        <x:v>Estudiantes Club</x:v>
      </x:c>
      <x:c r="D9" s="6" t="str">
        <x:v>@edelpclub</x:v>
      </x:c>
      <x:c r="E9" s="6" t="str">
        <x:v>Institucional</x:v>
      </x:c>
      <x:c r="F9" s="6" t="str">
        <x:v>Actividad social y cultural</x:v>
      </x:c>
      <x:c r="G9" s="6" t="str">
        <x:v>Dar lugar al club más allá del primer equipo</x:v>
      </x:c>
      <x:c r="H9" s="6" t="str">
        <x:v>Publicación indexada de X</x:v>
      </x:c>
      <x:c r="I9" s="24" t="str">
        <x:v>https://x.com/edelpclub/status/2026709246172078277</x:v>
      </x:c>
    </x:row>
    <x:row r="10" ht="64" customHeight="1">
      <x:c r="A10" s="10" t="str">
        <x:v>R03</x:v>
      </x:c>
      <x:c r="B10" s="10" t="str">
        <x:v>Estudiantes</x:v>
      </x:c>
      <x:c r="C10" s="10" t="str">
        <x:v>La Voz Albirroja</x:v>
      </x:c>
      <x:c r="D10" s="10" t="str">
        <x:v>@Lavozalbirroja</x:v>
      </x:c>
      <x:c r="E10" s="10" t="str">
        <x:v>Medio partidario</x:v>
      </x:c>
      <x:c r="F10" s="10" t="str">
        <x:v>Actualidad integral y serie de prestados</x:v>
      </x:c>
      <x:c r="G10" s="10" t="str">
        <x:v>Unificar el seguimiento en una ficha histórica propia</x:v>
      </x:c>
      <x:c r="H10" s="10" t="str">
        <x:v>Publicación indexada de X</x:v>
      </x:c>
      <x:c r="I10" s="23" t="str">
        <x:v>https://x.com/Lavozalbirroja/status/2099280351486980187</x:v>
      </x:c>
    </x:row>
    <x:row r="11" ht="64" customHeight="1">
      <x:c r="A11" s="6" t="str">
        <x:v>R04</x:v>
      </x:c>
      <x:c r="B11" s="6" t="str">
        <x:v>Estudiantes</x:v>
      </x:c>
      <x:c r="C11" s="6" t="str">
        <x:v>Datazo Pincha</x:v>
      </x:c>
      <x:c r="D11" s="6" t="str">
        <x:v>@datazopincha</x:v>
      </x:c>
      <x:c r="E11" s="6" t="str">
        <x:v>Autor y datos</x:v>
      </x:c>
      <x:c r="F11" s="6" t="str">
        <x:v>Estadísticas con humor e historia</x:v>
      </x:c>
      <x:c r="G11" s="6" t="str">
        <x:v>Un dato entendible y una voz reconocible</x:v>
      </x:c>
      <x:c r="H11" s="6" t="str">
        <x:v>Perfil indexado de X</x:v>
      </x:c>
      <x:c r="I11" s="24" t="str">
        <x:v>https://x.com/datazopincha?lang=en</x:v>
      </x:c>
    </x:row>
    <x:row r="12" ht="64" customHeight="1">
      <x:c r="A12" s="10" t="str">
        <x:v>R05</x:v>
      </x:c>
      <x:c r="B12" s="10" t="str">
        <x:v>Estudiantes</x:v>
      </x:c>
      <x:c r="C12" s="10" t="str">
        <x:v>Sintonía Pincharrata</x:v>
      </x:c>
      <x:c r="D12" s="10" t="str">
        <x:v>@SintoniaPincha</x:v>
      </x:c>
      <x:c r="E12" s="10" t="str">
        <x:v>Medio partidario</x:v>
      </x:c>
      <x:c r="F12" s="10" t="str">
        <x:v>Información y agenda de partidos</x:v>
      </x:c>
      <x:c r="G12" s="10" t="str">
        <x:v>Utilidad breve; no repetir sin aportar</x:v>
      </x:c>
      <x:c r="H12" s="10" t="str">
        <x:v>Publicación indexada de X</x:v>
      </x:c>
      <x:c r="I12" s="23" t="str">
        <x:v>https://x.com/SintoniaPincha/status/2051490041231274465?lang=bg</x:v>
      </x:c>
    </x:row>
    <x:row r="13" ht="64" customHeight="1">
      <x:c r="A13" s="6" t="str">
        <x:v>R06</x:v>
      </x:c>
      <x:c r="B13" s="6" t="str">
        <x:v>Estudiantes</x:v>
      </x:c>
      <x:c r="C13" s="6" t="str">
        <x:v>Acá hay una escuela</x:v>
      </x:c>
      <x:c r="D13" s="6" t="str">
        <x:v>@HayEscuelaEdeLP</x:v>
      </x:c>
      <x:c r="E13" s="6" t="str">
        <x:v>Cultura y entrevistas</x:v>
      </x:c>
      <x:c r="F13" s="6" t="str">
        <x:v>Formación e identidad pincharrata</x:v>
      </x:c>
      <x:c r="G13" s="6" t="str">
        <x:v>Conectar escuela y ejemplos actuales</x:v>
      </x:c>
      <x:c r="H13" s="6" t="str">
        <x:v>Sitio oficial histórico</x:v>
      </x:c>
      <x:c r="I13" s="24" t="str">
        <x:v>https://estudiantesdelaplata.com/el-semillero-y-los-valores-en-aca-hay-una-escuela/</x:v>
      </x:c>
    </x:row>
    <x:row r="14" ht="64" customHeight="1">
      <x:c r="A14" s="10" t="str">
        <x:v>R07</x:v>
      </x:c>
      <x:c r="B14" s="10" t="str">
        <x:v>Estudiantes</x:v>
      </x:c>
      <x:c r="C14" s="10" t="str">
        <x:v>Estudiantes y su gente</x:v>
      </x:c>
      <x:c r="D14" s="10" t="str">
        <x:v>Linktree propio</x:v>
      </x:c>
      <x:c r="E14" s="10" t="str">
        <x:v>Programa partidario</x:v>
      </x:c>
      <x:c r="F14" s="10" t="str">
        <x:v>Radio y presencia en varias redes</x:v>
      </x:c>
      <x:c r="G14" s="10" t="str">
        <x:v>Regularidad; reservar el vivo para más adelante</x:v>
      </x:c>
      <x:c r="H14" s="10" t="str">
        <x:v>Página propia</x:v>
      </x:c>
      <x:c r="I14" s="23" t="str">
        <x:v>https://linktr.ee/estudiantesysugente</x:v>
      </x:c>
    </x:row>
    <x:row r="15" ht="64" customHeight="1">
      <x:c r="A15" s="6" t="str">
        <x:v>R08</x:v>
      </x:c>
      <x:c r="B15" s="6" t="str">
        <x:v>Estudiantes</x:v>
      </x:c>
      <x:c r="C15" s="6" t="str">
        <x:v>Inferiores Platenses</x:v>
      </x:c>
      <x:c r="D15" s="6" t="str">
        <x:v>@InferioresP</x:v>
      </x:c>
      <x:c r="E15" s="6" t="str">
        <x:v>Cantera</x:v>
      </x:c>
      <x:c r="F15" s="6" t="str">
        <x:v>Cobertura especializada de formativas</x:v>
      </x:c>
      <x:c r="G15" s="6" t="str">
        <x:v>Seguir procesos sin sobredimensionar juveniles</x:v>
      </x:c>
      <x:c r="H15" s="6" t="str">
        <x:v>Perfil indexado de X</x:v>
      </x:c>
      <x:c r="I15" s="24" t="str">
        <x:v>https://x.com/InferioresP</x:v>
      </x:c>
    </x:row>
    <x:row r="16" ht="64" customHeight="1">
      <x:c r="A16" s="10" t="str">
        <x:v>R09</x:v>
      </x:c>
      <x:c r="B16" s="10" t="str">
        <x:v>Estudiantes</x:v>
      </x:c>
      <x:c r="C16" s="10" t="str">
        <x:v>Laboratorio Pincharrata</x:v>
      </x:c>
      <x:c r="D16" s="10" t="str">
        <x:v>Blog histórico</x:v>
      </x:c>
      <x:c r="E16" s="10" t="str">
        <x:v>Autor y comunidad</x:v>
      </x:c>
      <x:c r="F16" s="10" t="str">
        <x:v>Textos extensos de escuela y debate</x:v>
      </x:c>
      <x:c r="G16" s="10" t="str">
        <x:v>Nombre ya utilizado; no tratar el archivo como actividad actual</x:v>
      </x:c>
      <x:c r="H16" s="10" t="str">
        <x:v>Blog histórico propio</x:v>
      </x:c>
      <x:c r="I16" s="23" t="str">
        <x:v>https://laboratoriopincharrata.blogspot.com/2011/10/</x:v>
      </x:c>
    </x:row>
    <x:row r="17" ht="64" customHeight="1">
      <x:c r="A17" s="6" t="str">
        <x:v>R10</x:v>
      </x:c>
      <x:c r="B17" s="6" t="str">
        <x:v>Estudiantes</x:v>
      </x:c>
      <x:c r="C17" s="6" t="str">
        <x:v>Estudiantes Prioridad</x:v>
      </x:c>
      <x:c r="D17" s="6" t="str">
        <x:v>@edlprioridad</x:v>
      </x:c>
      <x:c r="E17" s="6" t="str">
        <x:v>Comunidad</x:v>
      </x:c>
      <x:c r="F17" s="6" t="str">
        <x:v>Pertenencia y emoción</x:v>
      </x:c>
      <x:c r="G17" s="6" t="str">
        <x:v>Combinar emoción con servicio</x:v>
      </x:c>
      <x:c r="H17" s="6" t="str">
        <x:v>Publicación indexada de X</x:v>
      </x:c>
      <x:c r="I17" s="24" t="str">
        <x:v>https://x.com/edlprioridad/status/1972847327942721972</x:v>
      </x:c>
    </x:row>
    <x:row r="18" ht="64" customHeight="1">
      <x:c r="A18" s="10" t="str">
        <x:v>R11</x:v>
      </x:c>
      <x:c r="B18" s="10" t="str">
        <x:v>Estudiantes</x:v>
      </x:c>
      <x:c r="C18" s="10" t="str">
        <x:v>Cielosports</x:v>
      </x:c>
      <x:c r="D18" s="10" t="str">
        <x:v>cielosports.com</x:v>
      </x:c>
      <x:c r="E18" s="10" t="str">
        <x:v>Medio local</x:v>
      </x:c>
      <x:c r="F18" s="10" t="str">
        <x:v>Actualidad deportiva de La Plata</x:v>
      </x:c>
      <x:c r="G18" s="10" t="str">
        <x:v>Seguir noticias de origen y conferir atribución</x:v>
      </x:c>
      <x:c r="H18" s="10" t="str">
        <x:v>Sitio propio</x:v>
      </x:c>
      <x:c r="I18" s="23" t="str">
        <x:v>https://cielosports.com/</x:v>
      </x:c>
    </x:row>
    <x:row r="19" ht="64" customHeight="1">
      <x:c r="A19" s="6" t="str">
        <x:v>R12</x:v>
      </x:c>
      <x:c r="B19" s="6" t="str">
        <x:v>Estudiantes</x:v>
      </x:c>
      <x:c r="C19" s="6" t="str">
        <x:v>0221 y No Juegan con Nadie</x:v>
      </x:c>
      <x:c r="D19" s="6" t="str">
        <x:v>0221.com.ar</x:v>
      </x:c>
      <x:c r="E19" s="6" t="str">
        <x:v>Medio y streaming</x:v>
      </x:c>
      <x:c r="F19" s="6" t="str">
        <x:v>Información humor y debate</x:v>
      </x:c>
      <x:c r="G19" s="6" t="str">
        <x:v>Separar información de opinión en un tono natural</x:v>
      </x:c>
      <x:c r="H19" s="6" t="str">
        <x:v>Sitio del medio</x:v>
      </x:c>
      <x:c r="I19" s="24" t="str">
        <x:v>https://www.0221.com.ar/entretenimiento/no-juegan-nadie-el-streaming-futbolero-la-plata-que-mezcla-info-humor-y-debate-filtro-n126044</x:v>
      </x:c>
    </x:row>
    <x:row r="20" ht="64" customHeight="1">
      <x:c r="A20" s="10" t="str">
        <x:v>R13</x:v>
      </x:c>
      <x:c r="B20" s="10" t="str">
        <x:v>Estudiantes</x:v>
      </x:c>
      <x:c r="C20" s="10" t="str">
        <x:v>Fernando Pujol</x:v>
      </x:c>
      <x:c r="D20" s="10" t="str">
        <x:v>Identificado en 0221</x:v>
      </x:c>
      <x:c r="E20" s="10" t="str">
        <x:v>Periodista</x:v>
      </x:c>
      <x:c r="F20" s="10" t="str">
        <x:v>Conducción y cobertura deportiva local</x:v>
      </x:c>
      <x:c r="G20" s="10" t="str">
        <x:v>Fuente a leer; no prometer exclusivas propias</x:v>
      </x:c>
      <x:c r="H20" s="10" t="str">
        <x:v>Sitio del medio</x:v>
      </x:c>
      <x:c r="I20" s="23" t="str">
        <x:v>https://www.0221.com.ar/entretenimiento/no-juegan-nadie-el-streaming-futbolero-la-plata-que-mezcla-info-humor-y-debate-filtro-n126044</x:v>
      </x:c>
    </x:row>
    <x:row r="21" ht="64" customHeight="1">
      <x:c r="A21" s="6" t="str">
        <x:v>R14</x:v>
      </x:c>
      <x:c r="B21" s="6" t="str">
        <x:v>Estudiantes</x:v>
      </x:c>
      <x:c r="C21" s="6" t="str">
        <x:v>Nicolás Cabrera</x:v>
      </x:c>
      <x:c r="D21" s="6" t="str">
        <x:v>Identificado en 0221</x:v>
      </x:c>
      <x:c r="E21" s="6" t="str">
        <x:v>Periodista</x:v>
      </x:c>
      <x:c r="F21" s="6" t="str">
        <x:v>Equipo del programa No Juegan con Nadie</x:v>
      </x:c>
      <x:c r="G21" s="6" t="str">
        <x:v>Escuchar enfoques y preguntas de actualidad</x:v>
      </x:c>
      <x:c r="H21" s="6" t="str">
        <x:v>Sitio del medio</x:v>
      </x:c>
      <x:c r="I21" s="24" t="str">
        <x:v>https://www.0221.com.ar/entretenimiento/no-juegan-nadie-el-streaming-futbolero-la-plata-que-mezcla-info-humor-y-debate-filtro-n126044</x:v>
      </x:c>
    </x:row>
    <x:row r="22" ht="64" customHeight="1">
      <x:c r="A22" s="10" t="str">
        <x:v>R15</x:v>
      </x:c>
      <x:c r="B22" s="10" t="str">
        <x:v>Estudiantes</x:v>
      </x:c>
      <x:c r="C22" s="10" t="str">
        <x:v>Andrés Iaconis</x:v>
      </x:c>
      <x:c r="D22" s="10" t="str">
        <x:v>Identificado en 0221</x:v>
      </x:c>
      <x:c r="E22" s="10" t="str">
        <x:v>Periodista</x:v>
      </x:c>
      <x:c r="F22" s="10" t="str">
        <x:v>Equipo del programa No Juegan con Nadie</x:v>
      </x:c>
      <x:c r="G22" s="10" t="str">
        <x:v>Leer contexto local y opiniones atribuidas</x:v>
      </x:c>
      <x:c r="H22" s="10" t="str">
        <x:v>Sitio del medio</x:v>
      </x:c>
      <x:c r="I22" s="23" t="str">
        <x:v>https://www.0221.com.ar/entretenimiento/no-juegan-nadie-el-streaming-futbolero-la-plata-que-mezcla-info-humor-y-debate-filtro-n126044</x:v>
      </x:c>
    </x:row>
    <x:row r="23" ht="64" customHeight="1">
      <x:c r="A23" s="6" t="str">
        <x:v>R16</x:v>
      </x:c>
      <x:c r="B23" s="6" t="str">
        <x:v>Estudiantes</x:v>
      </x:c>
      <x:c r="C23" s="6" t="str">
        <x:v>Federico Bueno</x:v>
      </x:c>
      <x:c r="D23" s="6" t="str">
        <x:v>Identificado en Cielosports</x:v>
      </x:c>
      <x:c r="E23" s="6" t="str">
        <x:v>Periodista</x:v>
      </x:c>
      <x:c r="F23" s="6" t="str">
        <x:v>Análisis de partidos</x:v>
      </x:c>
      <x:c r="G23" s="6" t="str">
        <x:v>Evaluar argumentos y contrastar con el partido</x:v>
      </x:c>
      <x:c r="H23" s="6" t="str">
        <x:v>Publicación del medio indexada</x:v>
      </x:c>
      <x:c r="I23" s="24" t="str">
        <x:v>https://www.facebook.com/Cielosports/posts/%EF%B8%8F-el-an%C3%A1lisis-de-federico-bueno-fede-bueno-tras-el-triunfo-de-estudiantes-frente/1698431838949885/</x:v>
      </x:c>
    </x:row>
    <x:row r="24" ht="64" customHeight="1">
      <x:c r="A24" s="10" t="str">
        <x:v>R17</x:v>
      </x:c>
      <x:c r="B24" s="10" t="str">
        <x:v>Estudiantes</x:v>
      </x:c>
      <x:c r="C24" s="10" t="str">
        <x:v>Cristian Gigli</x:v>
      </x:c>
      <x:c r="D24" s="10" t="str">
        <x:v>@gigli_cristian</x:v>
      </x:c>
      <x:c r="E24" s="10" t="str">
        <x:v>Periodista</x:v>
      </x:c>
      <x:c r="F24" s="10" t="str">
        <x:v>Cronista y publicaciones EDLP</x:v>
      </x:c>
      <x:c r="G24" s="10" t="str">
        <x:v>Pistas para agenda; verificar cada afirmación</x:v>
      </x:c>
      <x:c r="H24" s="10" t="str">
        <x:v>Perfil indexado de X</x:v>
      </x:c>
      <x:c r="I24" s="23" t="str">
        <x:v>https://x.com/gigli_cristian</x:v>
      </x:c>
    </x:row>
    <x:row r="25" ht="64" customHeight="1">
      <x:c r="A25" s="6" t="str">
        <x:v>R18</x:v>
      </x:c>
      <x:c r="B25" s="6" t="str">
        <x:v>Estudiantes</x:v>
      </x:c>
      <x:c r="C25" s="6" t="str">
        <x:v>Walter Grasso</x:v>
      </x:c>
      <x:c r="D25" s="6" t="str">
        <x:v>@GrassoWalter</x:v>
      </x:c>
      <x:c r="E25" s="6" t="str">
        <x:v>Periodista</x:v>
      </x:c>
      <x:c r="F25" s="6" t="str">
        <x:v>Comentario de actualidad deportiva</x:v>
      </x:c>
      <x:c r="G25" s="6" t="str">
        <x:v>Ampliar fuentes sin confundir opiniones y hechos</x:v>
      </x:c>
      <x:c r="H25" s="6" t="str">
        <x:v>Perfil indexado de X</x:v>
      </x:c>
      <x:c r="I25" s="24" t="str">
        <x:v>https://x.com/GrassoWalter</x:v>
      </x:c>
    </x:row>
    <x:row r="26" ht="64" customHeight="1">
      <x:c r="A26" s="10" t="str">
        <x:v>R19</x:v>
      </x:c>
      <x:c r="B26" s="10" t="str">
        <x:v>Estudiantes</x:v>
      </x:c>
      <x:c r="C26" s="10" t="str">
        <x:v>Máximo Randrup</x:v>
      </x:c>
      <x:c r="D26" s="10" t="str">
        <x:v>@MaxoRandrup</x:v>
      </x:c>
      <x:c r="E26" s="10" t="str">
        <x:v>Periodista e historia</x:v>
      </x:c>
      <x:c r="F26" s="10" t="str">
        <x:v>Libros y periodismo sobre Estudiantes</x:v>
      </x:c>
      <x:c r="G26" s="10" t="str">
        <x:v>Profundidad histórica y contexto</x:v>
      </x:c>
      <x:c r="H26" s="10" t="str">
        <x:v>Perfil indexado de X</x:v>
      </x:c>
      <x:c r="I26" s="23" t="str">
        <x:v>https://x.com/MaxoRandrup</x:v>
      </x:c>
    </x:row>
    <x:row r="27" ht="64" customHeight="1">
      <x:c r="A27" s="6" t="str">
        <x:v>R20</x:v>
      </x:c>
      <x:c r="B27" s="6" t="str">
        <x:v>Estudiantes</x:v>
      </x:c>
      <x:c r="C27" s="6" t="str">
        <x:v>Filial Mariano Mangano</x:v>
      </x:c>
      <x:c r="D27" s="6" t="str">
        <x:v>filialmarianomangano.com.ar</x:v>
      </x:c>
      <x:c r="E27" s="6" t="str">
        <x:v>Comunidad</x:v>
      </x:c>
      <x:c r="F27" s="6" t="str">
        <x:v>Solidaridad y pertenencia fuera de La Plata</x:v>
      </x:c>
      <x:c r="G27" s="6" t="str">
        <x:v>Abrir participación de filiales</x:v>
      </x:c>
      <x:c r="H27" s="6" t="str">
        <x:v>Sitio propio</x:v>
      </x:c>
      <x:c r="I27" s="24" t="str">
        <x:v>https://filialmarianomangano.com.ar/</x:v>
      </x:c>
    </x:row>
    <x:row r="28" ht="64" customHeight="1">
      <x:c r="A28" s="10" t="str">
        <x:v>R21</x:v>
      </x:c>
      <x:c r="B28" s="10" t="str">
        <x:v>Estudiantes</x:v>
      </x:c>
      <x:c r="C28" s="10" t="str">
        <x:v>Museo y Colectivo Cultural Alejandro Sabella</x:v>
      </x:c>
      <x:c r="D28" s="10" t="str">
        <x:v>Programación oficial</x:v>
      </x:c>
      <x:c r="E28" s="10" t="str">
        <x:v>Patrimonio</x:v>
      </x:c>
      <x:c r="F28" s="10" t="str">
        <x:v>Camisetas memoria y actividades</x:v>
      </x:c>
      <x:c r="G28" s="10" t="str">
        <x:v>Fuente para historia con derechos de imagen verificados</x:v>
      </x:c>
      <x:c r="H28" s="10" t="str">
        <x:v>Sitio oficial</x:v>
      </x:c>
      <x:c r="I28" s="23" t="str">
        <x:v>https://estudiantesdelaplata.com/noche-de-camisetas-en-la-sede/</x:v>
      </x:c>
    </x:row>
    <x:row r="29" ht="64" customHeight="1">
      <x:c r="A29" s="6" t="str">
        <x:v>R22</x:v>
      </x:c>
      <x:c r="B29" s="6" t="str">
        <x:v>Estudiantes</x:v>
      </x:c>
      <x:c r="C29" s="6" t="str">
        <x:v>El Día</x:v>
      </x:c>
      <x:c r="D29" s="6" t="str">
        <x:v>eldia.com</x:v>
      </x:c>
      <x:c r="E29" s="6" t="str">
        <x:v>Medio local</x:v>
      </x:c>
      <x:c r="F29" s="6" t="str">
        <x:v>Recoge historias y publicaciones de la comunidad</x:v>
      </x:c>
      <x:c r="G29" s="6" t="str">
        <x:v>Un buen contenido puede salir de X hacia la prensa</x:v>
      </x:c>
      <x:c r="H29" s="6" t="str">
        <x:v>Medio periodístico</x:v>
      </x:c>
      <x:c r="I29" s="24" t="str">
        <x:v>https://www.eldia.com/nota/2025-9-25-19-15-0-pase-lo-que-pase-la-emotiva-carta-de-un-nene-pincha-a-su-papa-en-la-previa-de-estudiantes---flamengo-deportes</x:v>
      </x:c>
    </x:row>
    <x:row r="30" ht="64" customHeight="1">
      <x:c r="A30" s="10" t="str">
        <x:v>R23</x:v>
      </x:c>
      <x:c r="B30" s="10" t="str">
        <x:v>Internacional</x:v>
      </x:c>
      <x:c r="C30" s="10" t="str">
        <x:v>Arseblog</x:v>
      </x:c>
      <x:c r="D30" s="10" t="str">
        <x:v>arseblog.com</x:v>
      </x:c>
      <x:c r="E30" s="10" t="str">
        <x:v>Arsenal</x:v>
      </x:c>
      <x:c r="F30" s="10" t="str">
        <x:v>Columna recurrente podcast y seguimiento</x:v>
      </x:c>
      <x:c r="G30" s="10" t="str">
        <x:v>Ritual de lectura y opinión con voz propia</x:v>
      </x:c>
      <x:c r="H30" s="10" t="str">
        <x:v>Sitio propio</x:v>
      </x:c>
      <x:c r="I30" s="23" t="str">
        <x:v>https://arseblog.com/</x:v>
      </x:c>
    </x:row>
    <x:row r="31" ht="64" customHeight="1">
      <x:c r="A31" s="6" t="str">
        <x:v>R24</x:v>
      </x:c>
      <x:c r="B31" s="6" t="str">
        <x:v>Internacional</x:v>
      </x:c>
      <x:c r="C31" s="6" t="str">
        <x:v>The Anfield Wrap</x:v>
      </x:c>
      <x:c r="D31" s="6" t="str">
        <x:v>theanfieldwrap.com</x:v>
      </x:c>
      <x:c r="E31" s="6" t="str">
        <x:v>Liverpool</x:v>
      </x:c>
      <x:c r="F31" s="6" t="str">
        <x:v>Mirada de hinchas y comunidad</x:v>
      </x:c>
      <x:c r="G31" s="6" t="str">
        <x:v>Crear pertenencia y preguntas que alimenten nuevas piezas</x:v>
      </x:c>
      <x:c r="H31" s="6" t="str">
        <x:v>Sitio propio</x:v>
      </x:c>
      <x:c r="I31" s="24" t="str">
        <x:v>https://www.theanfieldwrap.com/about/</x:v>
      </x:c>
    </x:row>
    <x:row r="32" ht="64" customHeight="1">
      <x:c r="A32" s="10" t="str">
        <x:v>R25</x:v>
      </x:c>
      <x:c r="B32" s="10" t="str">
        <x:v>Internacional</x:v>
      </x:c>
      <x:c r="C32" s="10" t="str">
        <x:v>Swiss Ramble</x:v>
      </x:c>
      <x:c r="D32" s="10" t="str">
        <x:v>swissramble.substack.com</x:v>
      </x:c>
      <x:c r="E32" s="10" t="str">
        <x:v>Finanzas del fútbol</x:v>
      </x:c>
      <x:c r="F32" s="10" t="str">
        <x:v>Especialización sostenida</x:v>
      </x:c>
      <x:c r="G32" s="10" t="str">
        <x:v>Explicar balances con rigor cuando haya documentos</x:v>
      </x:c>
      <x:c r="H32" s="10" t="str">
        <x:v>Presentación propia</x:v>
      </x:c>
      <x:c r="I32" s="23" t="str">
        <x:v>https://swissramble.substack.com/about</x:v>
      </x:c>
    </x:row>
    <x:row r="33" ht="64" customHeight="1">
      <x:c r="A33" s="6" t="str">
        <x:v>R26</x:v>
      </x:c>
      <x:c r="B33" s="6" t="str">
        <x:v>Internacional</x:v>
      </x:c>
      <x:c r="C33" s="6" t="str">
        <x:v>Madrid Xtra</x:v>
      </x:c>
      <x:c r="D33" s="6" t="str">
        <x:v>@MadridXtra</x:v>
      </x:c>
      <x:c r="E33" s="6" t="str">
        <x:v>Real Madrid</x:v>
      </x:c>
      <x:c r="F33" s="6" t="str">
        <x:v>Agregación ágil de distintas fuentes</x:v>
      </x:c>
      <x:c r="G33" s="6" t="str">
        <x:v>Formato breve y atribución; su volumen no encaja en un hobby</x:v>
      </x:c>
      <x:c r="H33" s="6" t="str">
        <x:v>Perfil indexado de X</x:v>
      </x:c>
      <x:c r="I33" s="24" t="str">
        <x:v>https://x.com/MadridXtra/with_replies?lang=en</x:v>
      </x:c>
    </x:row>
    <x:row r="34" ht="64" customHeight="1">
      <x:c r="A34" s="10" t="str">
        <x:v>R27</x:v>
      </x:c>
      <x:c r="B34" s="10" t="str">
        <x:v>Internacional</x:v>
      </x:c>
      <x:c r="C34" s="10" t="str">
        <x:v>Barça Universal</x:v>
      </x:c>
      <x:c r="D34" s="10" t="str">
        <x:v>barcauniversal.com</x:v>
      </x:c>
      <x:c r="E34" s="10" t="str">
        <x:v>Barcelona</x:v>
      </x:c>
      <x:c r="F34" s="10" t="str">
        <x:v>Noticias análisis opinión cantera e historia</x:v>
      </x:c>
      <x:c r="G34" s="10" t="str">
        <x:v>Etiquetas claras y series por pregunta</x:v>
      </x:c>
      <x:c r="H34" s="10" t="str">
        <x:v>Sitio propio leído</x:v>
      </x:c>
      <x:c r="I34" s="23" t="str">
        <x:v>https://barcauniversal.com/about-us/</x:v>
      </x:c>
    </x:row>
    <x:row r="35" ht="64" customHeight="1">
      <x:c r="A35" s="6" t="str">
        <x:v>R28</x:v>
      </x:c>
      <x:c r="B35" s="6" t="str">
        <x:v>Internacional</x:v>
      </x:c>
      <x:c r="C35" s="6" t="str">
        <x:v>Stretford Paddock</x:v>
      </x:c>
      <x:c r="D35" s="6" t="str">
        <x:v>Perfil corporativo propio</x:v>
      </x:c>
      <x:c r="E35" s="6" t="str">
        <x:v>Manchester United</x:v>
      </x:c>
      <x:c r="F35" s="6" t="str">
        <x:v>Comunidad y producción multiformato</x:v>
      </x:c>
      <x:c r="G35" s="6" t="str">
        <x:v>Escalar formatos cuando haya capacidad</x:v>
      </x:c>
      <x:c r="H35" s="6" t="str">
        <x:v>Perfil de organización</x:v>
      </x:c>
      <x:c r="I35" s="24" t="str">
        <x:v>https://uk.linkedin.com/company/stretford-paddock</x:v>
      </x:c>
    </x:row>
    <x:row r="36" ht="64" customHeight="1">
      <x:c r="A36" s="10" t="str">
        <x:v>R29</x:v>
      </x:c>
      <x:c r="B36" s="10" t="str">
        <x:v>Internacional</x:v>
      </x:c>
      <x:c r="C36" s="10" t="str">
        <x:v>OptaJoe</x:v>
      </x:c>
      <x:c r="D36" s="10" t="str">
        <x:v>@OptaJoe</x:v>
      </x:c>
      <x:c r="E36" s="10" t="str">
        <x:v>Datos del fútbol</x:v>
      </x:c>
      <x:c r="F36" s="10" t="str">
        <x:v>Estadística comprimida y reconocible</x:v>
      </x:c>
      <x:c r="G36" s="10" t="str">
        <x:v>Dato denominador contexto y remate</x:v>
      </x:c>
      <x:c r="H36" s="10" t="str">
        <x:v>Publicación indexada de X</x:v>
      </x:c>
      <x:c r="I36" s="23" t="str">
        <x:v>https://x.com/OptaJoe/status/2028441139221614967?lang=en</x:v>
      </x:c>
    </x:row>
    <x:row r="37" ht="64" customHeight="1">
      <x:c r="A37" s="6" t="str">
        <x:v>R30</x:v>
      </x:c>
      <x:c r="B37" s="6" t="str">
        <x:v>Argentina</x:v>
      </x:c>
      <x:c r="C37" s="6" t="str">
        <x:v>La Página Millonaria</x:v>
      </x:c>
      <x:c r="D37" s="6" t="str">
        <x:v>@RiverLPM</x:v>
      </x:c>
      <x:c r="E37" s="6" t="str">
        <x:v>River</x:v>
      </x:c>
      <x:c r="F37" s="6" t="str">
        <x:v>Medio completo originado en un sitio de hinchas</x:v>
      </x:c>
      <x:c r="G37" s="6" t="str">
        <x:v>Servicios agenda exjugadores y opinión identificada</x:v>
      </x:c>
      <x:c r="H37" s="6" t="str">
        <x:v>Sitio propio leído</x:v>
      </x:c>
      <x:c r="I37" s="24" t="str">
        <x:v>https://lapaginamillonaria.com/quienes-somos</x:v>
      </x:c>
    </x:row>
    <x:row r="38" ht="64" customHeight="1">
      <x:c r="A38" s="10" t="str">
        <x:v>R31</x:v>
      </x:c>
      <x:c r="B38" s="10" t="str">
        <x:v>Argentina</x:v>
      </x:c>
      <x:c r="C38" s="10" t="str">
        <x:v>Planeta Boca Juniors</x:v>
      </x:c>
      <x:c r="D38" s="10" t="str">
        <x:v>@PlanetaBoca</x:v>
      </x:c>
      <x:c r="E38" s="10" t="str">
        <x:v>Boca</x:v>
      </x:c>
      <x:c r="F38" s="10" t="str">
        <x:v>Blog convertido en redacción profesional</x:v>
      </x:c>
      <x:c r="G38" s="10" t="str">
        <x:v>Activos consultables y evolución gradual</x:v>
      </x:c>
      <x:c r="H38" s="10" t="str">
        <x:v>Sitio propio leído</x:v>
      </x:c>
      <x:c r="I38" s="23" t="str">
        <x:v>https://planetabj.com/quienes-somos/</x:v>
      </x:c>
    </x:row>
    <x:row r="39" ht="64" customHeight="1">
      <x:c r="A39" s="6" t="str">
        <x:v>R32</x:v>
      </x:c>
      <x:c r="B39" s="6" t="str">
        <x:v>Argentina</x:v>
      </x:c>
      <x:c r="C39" s="6" t="str">
        <x:v>Racing de Alma</x:v>
      </x:c>
      <x:c r="D39" s="6" t="str">
        <x:v>racingdealma.com.ar</x:v>
      </x:c>
      <x:c r="E39" s="6" t="str">
        <x:v>Racing</x:v>
      </x:c>
      <x:c r="F39" s="6" t="str">
        <x:v>Cantera entrevistas resumen y opinión</x:v>
      </x:c>
      <x:c r="G39" s="6" t="str">
        <x:v>Formatos que resuelven necesidades concretas</x:v>
      </x:c>
      <x:c r="H39" s="6" t="str">
        <x:v>Sitio propio</x:v>
      </x:c>
      <x:c r="I39" s="24" t="str">
        <x:v>https://www.racingdealma.com.ar/rdatv/</x:v>
      </x:c>
    </x:row>
    <x:row r="40" ht="64" customHeight="1">
      <x:c r="A40" s="10" t="str">
        <x:v>R33</x:v>
      </x:c>
      <x:c r="B40" s="10" t="str">
        <x:v>Sudamérica</x:v>
      </x:c>
      <x:c r="C40" s="10" t="str">
        <x:v>Coluna do Fla</x:v>
      </x:c>
      <x:c r="D40" s="10" t="str">
        <x:v>@ColunadoFla</x:v>
      </x:c>
      <x:c r="E40" s="10" t="str">
        <x:v>Flamengo</x:v>
      </x:c>
      <x:c r="F40" s="10" t="str">
        <x:v>Medio de gran escala en X</x:v>
      </x:c>
      <x:c r="G40" s="10" t="str">
        <x:v>Cobertura y distribución; no copiar saturación</x:v>
      </x:c>
      <x:c r="H40" s="10" t="str">
        <x:v>Perfil indexado de X</x:v>
      </x:c>
      <x:c r="I40" s="23" t="str">
        <x:v>https://x.com/ColunadoFla/with_replies</x:v>
      </x:c>
    </x:row>
    <x:row r="41" ht="64" customHeight="1">
      <x:c r="A41" s="6" t="str">
        <x:v>R34</x:v>
      </x:c>
      <x:c r="B41" s="6" t="str">
        <x:v>Sudamérica</x:v>
      </x:c>
      <x:c r="C41" s="6" t="str">
        <x:v>Nosso Palestra</x:v>
      </x:c>
      <x:c r="D41" s="6" t="str">
        <x:v>@onossopalestra</x:v>
      </x:c>
      <x:c r="E41" s="6" t="str">
        <x:v>Palmeiras</x:v>
      </x:c>
      <x:c r="F41" s="6" t="str">
        <x:v>Periodistas hinchas e información diferenciada</x:v>
      </x:c>
      <x:c r="G41" s="6" t="str">
        <x:v>Pasión compatible con estándares claros</x:v>
      </x:c>
      <x:c r="H41" s="6" t="str">
        <x:v>Sitio propio leído</x:v>
      </x:c>
      <x:c r="I41" s="24" t="str">
        <x:v>https://nossopalestra.com.br/quem-somos/</x:v>
      </x:c>
    </x:row>
    <x:row r="42" ht="64" customHeight="1">
      <x:c r="A42" s="10" t="str">
        <x:v>R35</x:v>
      </x:c>
      <x:c r="B42" s="10" t="str">
        <x:v>Sudamérica</x:v>
      </x:c>
      <x:c r="C42" s="10" t="str">
        <x:v>DaleAlbo</x:v>
      </x:c>
      <x:c r="D42" s="10" t="str">
        <x:v>dalealbo.cl</x:v>
      </x:c>
      <x:c r="E42" s="10" t="str">
        <x:v>Colo Colo</x:v>
      </x:c>
      <x:c r="F42" s="10" t="str">
        <x:v>Historia comunitaria y cobertura multideportiva</x:v>
      </x:c>
      <x:c r="G42" s="10" t="str">
        <x:v>Utilidad durante toda la temporada</x:v>
      </x:c>
      <x:c r="H42" s="10" t="str">
        <x:v>Sitio propio leído</x:v>
      </x:c>
      <x:c r="I42" s="23" t="str">
        <x:v>https://dalealbo.cl/quienes-somos</x:v>
      </x:c>
    </x:row>
    <x:row r="43" ht="64" customHeight="1">
      <x:c r="A43" s="6" t="str">
        <x:v>R36</x:v>
      </x:c>
      <x:c r="B43" s="6" t="str">
        <x:v>Transversal</x:v>
      </x:c>
      <x:c r="C43" s="6" t="str">
        <x:v>La Media Inglesa</x:v>
      </x:c>
      <x:c r="D43" s="6" t="str">
        <x:v>Proyecto propio histórico</x:v>
      </x:c>
      <x:c r="E43" s="6" t="str">
        <x:v>Fútbol inglés en español</x:v>
      </x:c>
      <x:c r="F43" s="6" t="str">
        <x:v>Profundidad con humor y expansión de formatos</x:v>
      </x:c>
      <x:c r="G43" s="6" t="str">
        <x:v>Explicar bien puede ser entretenimiento</x:v>
      </x:c>
      <x:c r="H43" s="6" t="str">
        <x:v>Campaña propia histórica</x:v>
      </x:c>
      <x:c r="I43" s="24" t="str">
        <x:v>https://www.verkami.com/projects/14355-ayudanos-a-renovar-la-web-de-la-media-inglesa</x:v>
      </x:c>
    </x:row>
  </x:sheetData>
  <x:pageMargins left="0.7" right="0.7" top="0.75" bottom="0.75" header="0.3" footer="0.3"/>
  <x:tableParts count="1">
    <x:tablePart xmlns:r="http://schemas.openxmlformats.org/officeDocument/2006/relationships" r:id="Rf1efc7f53b104aa7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8" hidden="0" customWidth="1"/>
    <x:col min="2" max="2" width="31" hidden="0" customWidth="1"/>
    <x:col min="3" max="3" width="33" hidden="0" customWidth="1"/>
    <x:col min="4" max="4" width="23" hidden="0" customWidth="1"/>
    <x:col min="5" max="5" width="13" hidden="0" customWidth="1"/>
    <x:col min="6" max="6" width="12" hidden="0" customWidth="1"/>
    <x:col min="7" max="7" width="13" hidden="0" customWidth="1"/>
    <x:col min="8" max="8" width="13" hidden="0" customWidth="1"/>
    <x:col min="9" max="9" width="13" hidden="0" customWidth="1"/>
    <x:col min="10" max="10" width="18" hidden="0" customWidth="1"/>
    <x:col min="11" max="11" width="67" hidden="0" customWidth="1"/>
    <x:col min="12" max="12" width="5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Evaluación editorial de 28 nombres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Notas subjetivas de 0 a 10. Disponibilidad y prueba de recuerdo pendientes. Cambiar notas no reordena las filas.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 t="str">
        <x:v>Pesos editables</x:v>
      </x:c>
      <x:c r="E4" s="26" t="n">
        <x:v>0.3</x:v>
      </x:c>
      <x:c r="F4" s="26" t="n">
        <x:v>0.2</x:v>
      </x:c>
      <x:c r="G4" s="26" t="n">
        <x:v>0.2</x:v>
      </x:c>
      <x:c r="H4" s="26" t="n">
        <x:v>0.15</x:v>
      </x:c>
      <x:c r="I4" s="26" t="n">
        <x:v>0.15</x:v>
      </x:c>
      <x:c r="J4" s="25" t="n">
        <x:f>SUM(E4:I4)</x:f>
        <x:v>1</x:v>
      </x:c>
      <x:c r="K4" s="2" t="str">
        <x:v>Los pesos deben sumar 100%.</x:v>
      </x:c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</x:row>
    <x:row r="7" ht="34" customHeight="1">
      <x:c r="A7" s="9" t="str">
        <x:v>ID</x:v>
      </x:c>
      <x:c r="B7" s="9" t="str">
        <x:v>Nombre</x:v>
      </x:c>
      <x:c r="C7" s="9" t="str">
        <x:v>Referencia</x:v>
      </x:c>
      <x:c r="D7" s="9" t="str">
        <x:v>Usuario candidato</x:v>
      </x:c>
      <x:c r="E7" s="9" t="str">
        <x:v>Identidad</x:v>
      </x:c>
      <x:c r="F7" s="9" t="str">
        <x:v>Humor</x:v>
      </x:c>
      <x:c r="G7" s="9" t="str">
        <x:v>Autoridad</x:v>
      </x:c>
      <x:c r="H7" s="9" t="str">
        <x:v>Distinción</x:v>
      </x:c>
      <x:c r="I7" s="9" t="str">
        <x:v>Extensión</x:v>
      </x:c>
      <x:c r="J7" s="9" t="str">
        <x:v>Nota ponderada</x:v>
      </x:c>
      <x:c r="K7" s="9" t="str">
        <x:v>Criterio editorial</x:v>
      </x:c>
      <x:c r="L7" s="9" t="str">
        <x:v>Disponibilidad</x:v>
      </x:c>
    </x:row>
    <x:row r="8" ht="52" customHeight="1">
      <x:c r="A8" s="10" t="str">
        <x:v>N01</x:v>
      </x:c>
      <x:c r="B8" s="10" t="str">
        <x:v>León Zubeldato</x:v>
      </x:c>
      <x:c r="C8" s="10" t="str">
        <x:v>Zubeldía y dato</x:v>
      </x:c>
      <x:c r="D8" s="10" t="str">
        <x:v>LeonZubeldato</x:v>
      </x:c>
      <x:c r="E8" s="15" t="n">
        <x:v>10</x:v>
      </x:c>
      <x:c r="F8" s="15" t="n">
        <x:v>8</x:v>
      </x:c>
      <x:c r="G8" s="15" t="n">
        <x:v>9</x:v>
      </x:c>
      <x:c r="H8" s="15" t="n">
        <x:v>9</x:v>
      </x:c>
      <x:c r="I8" s="15" t="n">
        <x:v>8</x:v>
      </x:c>
      <x:c r="J8" s="27" t="n">
        <x:f>IF(SUM($E$4:$I$4)&lt;&gt;1,"Revisar pesos",SUMPRODUCT(E8:I8,$E$4:$I$4))</x:f>
        <x:v>8.95</x:v>
      </x:c>
      <x:c r="K8" s="10" t="str">
        <x:v>Mejor combinación de guiño a ídolo y autoridad; añadir Estudiantes al nombre visible</x:v>
      </x:c>
      <x:c r="L8" s="10" t="str">
        <x:v>Por verificar en X y registros; búsqueda pública inconclusa</x:v>
      </x:c>
    </x:row>
    <x:row r="9" ht="52" customHeight="1">
      <x:c r="A9" s="6" t="str">
        <x:v>N02</x:v>
      </x:c>
      <x:c r="B9" s="6" t="str">
        <x:v>El Bidón Ilustrado</x:v>
      </x:c>
      <x:c r="C9" s="6" t="str">
        <x:v>Bilardismo y cultura</x:v>
      </x:c>
      <x:c r="D9" s="6" t="str">
        <x:v>BidonIlustrado</x:v>
      </x:c>
      <x:c r="E9" s="15" t="n">
        <x:v>8</x:v>
      </x:c>
      <x:c r="F9" s="15" t="n">
        <x:v>8</x:v>
      </x:c>
      <x:c r="G9" s="15" t="n">
        <x:v>9</x:v>
      </x:c>
      <x:c r="H9" s="15" t="n">
        <x:v>9</x:v>
      </x:c>
      <x:c r="I9" s="15" t="n">
        <x:v>10</x:v>
      </x:c>
      <x:c r="J9" s="28" t="n">
        <x:f>IF(SUM($E$4:$I$4)&lt;&gt;1,"Revisar pesos",SUMPRODUCT(E9:I9,$E$4:$I$4))</x:f>
        <x:v>8.649999999999999</x:v>
      </x:c>
      <x:c r="K9" s="6" t="str">
        <x:v>Mejor como medio amplio; el bidón también remite a la Selección</x:v>
      </x:c>
      <x:c r="L9" s="6" t="str">
        <x:v>Por verificar en X y registros; búsqueda pública inconclusa</x:v>
      </x:c>
    </x:row>
    <x:row r="10" ht="52" customHeight="1">
      <x:c r="A10" s="10" t="str">
        <x:v>N03</x:v>
      </x:c>
      <x:c r="B10" s="10" t="str">
        <x:v>Sabellotodo</x:v>
      </x:c>
      <x:c r="C10" s="10" t="str">
        <x:v>Sabella y sabelotodo</x:v>
      </x:c>
      <x:c r="D10" s="10" t="str">
        <x:v>Sabellotodo</x:v>
      </x:c>
      <x:c r="E10" s="15" t="n">
        <x:v>9</x:v>
      </x:c>
      <x:c r="F10" s="15" t="n">
        <x:v>9</x:v>
      </x:c>
      <x:c r="G10" s="15" t="n">
        <x:v>7</x:v>
      </x:c>
      <x:c r="H10" s="15" t="n">
        <x:v>9</x:v>
      </x:c>
      <x:c r="I10" s="15" t="n">
        <x:v>8</x:v>
      </x:c>
      <x:c r="J10" s="27" t="n">
        <x:f>IF(SUM($E$4:$I$4)&lt;&gt;1,"Revisar pesos",SUMPRODUCT(E10:I10,$E$4:$I$4))</x:f>
        <x:v>8.45</x:v>
      </x:c>
      <x:c r="K10" s="10" t="str">
        <x:v>Memorable; exige voz humilde para no sonar sobrador</x:v>
      </x:c>
      <x:c r="L10" s="10" t="str">
        <x:v>Por verificar en X y registros; búsqueda pública inconclusa</x:v>
      </x:c>
    </x:row>
    <x:row r="11" ht="52" customHeight="1">
      <x:c r="A11" s="6" t="str">
        <x:v>N04</x:v>
      </x:c>
      <x:c r="B11" s="6" t="str">
        <x:v>Bilardatos</x:v>
      </x:c>
      <x:c r="C11" s="6" t="str">
        <x:v>Bilardo y datos</x:v>
      </x:c>
      <x:c r="D11" s="6" t="str">
        <x:v>Bilardatos</x:v>
      </x:c>
      <x:c r="E11" s="15" t="n">
        <x:v>8</x:v>
      </x:c>
      <x:c r="F11" s="15" t="n">
        <x:v>9</x:v>
      </x:c>
      <x:c r="G11" s="15" t="n">
        <x:v>8</x:v>
      </x:c>
      <x:c r="H11" s="15" t="n">
        <x:v>8</x:v>
      </x:c>
      <x:c r="I11" s="15" t="n">
        <x:v>7</x:v>
      </x:c>
      <x:c r="J11" s="28" t="n">
        <x:f>IF(SUM($E$4:$I$4)&lt;&gt;1,"Revisar pesos",SUMPRODUCT(E11:I11,$E$4:$I$4))</x:f>
        <x:v>8.05</x:v>
      </x:c>
      <x:c r="K11" s="6" t="str">
        <x:v>Muy claro para datos; vínculo menos exclusivo con Estudiantes</x:v>
      </x:c>
      <x:c r="L11" s="6" t="str">
        <x:v>Por verificar en X y registros; búsqueda pública inconclusa</x:v>
      </x:c>
    </x:row>
    <x:row r="12" ht="52" customHeight="1">
      <x:c r="A12" s="10" t="str">
        <x:v>N05</x:v>
      </x:c>
      <x:c r="B12" s="10" t="str">
        <x:v>El Bidón de UNO</x:v>
      </x:c>
      <x:c r="C12" s="10" t="str">
        <x:v>Cultura y estadio</x:v>
      </x:c>
      <x:c r="D12" s="10" t="str">
        <x:v>BidonDeUNO</x:v>
      </x:c>
      <x:c r="E12" s="15" t="n">
        <x:v>10</x:v>
      </x:c>
      <x:c r="F12" s="15" t="n">
        <x:v>7</x:v>
      </x:c>
      <x:c r="G12" s="15" t="n">
        <x:v>8</x:v>
      </x:c>
      <x:c r="H12" s="15" t="n">
        <x:v>8</x:v>
      </x:c>
      <x:c r="I12" s="15" t="n">
        <x:v>9</x:v>
      </x:c>
      <x:c r="J12" s="27" t="n">
        <x:f>IF(SUM($E$4:$I$4)&lt;&gt;1,"Revisar pesos",SUMPRODUCT(E12:I12,$E$4:$I$4))</x:f>
        <x:v>8.55</x:v>
      </x:c>
      <x:c r="K12" s="10" t="str">
        <x:v>Identificación del club más inmediata que Bidón a secas</x:v>
      </x:c>
      <x:c r="L12" s="10" t="str">
        <x:v>Por verificar en X y registros; búsqueda pública inconclusa</x:v>
      </x:c>
    </x:row>
    <x:row r="13" ht="52" customHeight="1">
      <x:c r="A13" s="6" t="str">
        <x:v>N06</x:v>
      </x:c>
      <x:c r="B13" s="6" t="str">
        <x:v>La Libreta de Zubeldía</x:v>
      </x:c>
      <x:c r="C13" s="6" t="str">
        <x:v>Preparación de Osvaldo</x:v>
      </x:c>
      <x:c r="D13" s="6" t="str">
        <x:v>LibretaDeZube</x:v>
      </x:c>
      <x:c r="E13" s="15" t="n">
        <x:v>10</x:v>
      </x:c>
      <x:c r="F13" s="15" t="n">
        <x:v>5</x:v>
      </x:c>
      <x:c r="G13" s="15" t="n">
        <x:v>10</x:v>
      </x:c>
      <x:c r="H13" s="15" t="n">
        <x:v>7</x:v>
      </x:c>
      <x:c r="I13" s="15" t="n">
        <x:v>9</x:v>
      </x:c>
      <x:c r="J13" s="28" t="n">
        <x:f>IF(SUM($E$4:$I$4)&lt;&gt;1,"Revisar pesos",SUMPRODUCT(E13:I13,$E$4:$I$4))</x:f>
        <x:v>8.4</x:v>
      </x:c>
      <x:c r="K13" s="6" t="str">
        <x:v>Serio y con historia; poca parodia</x:v>
      </x:c>
      <x:c r="L13" s="6" t="str">
        <x:v>Por verificar en X y registros; búsqueda pública inconclusa</x:v>
      </x:c>
    </x:row>
    <x:row r="14" ht="52" customHeight="1">
      <x:c r="A14" s="10" t="str">
        <x:v>N07</x:v>
      </x:c>
      <x:c r="B14" s="10" t="str">
        <x:v>El Narigón Ilustrado</x:v>
      </x:c>
      <x:c r="C14" s="10" t="str">
        <x:v>Bilardo y análisis</x:v>
      </x:c>
      <x:c r="D14" s="10" t="str">
        <x:v>NarigonEDLP</x:v>
      </x:c>
      <x:c r="E14" s="15" t="n">
        <x:v>8</x:v>
      </x:c>
      <x:c r="F14" s="15" t="n">
        <x:v>8</x:v>
      </x:c>
      <x:c r="G14" s="15" t="n">
        <x:v>8</x:v>
      </x:c>
      <x:c r="H14" s="15" t="n">
        <x:v>8</x:v>
      </x:c>
      <x:c r="I14" s="15" t="n">
        <x:v>8</x:v>
      </x:c>
      <x:c r="J14" s="27" t="n">
        <x:f>IF(SUM($E$4:$I$4)&lt;&gt;1,"Revisar pesos",SUMPRODUCT(E14:I14,$E$4:$I$4))</x:f>
        <x:v>8</x:v>
      </x:c>
      <x:c r="K14" s="10" t="str">
        <x:v>Guiño fuerte con potencial de confundirse con cuenta de personaje</x:v>
      </x:c>
      <x:c r="L14" s="10" t="str">
        <x:v>Por verificar en X y registros; búsqueda pública inconclusa</x:v>
      </x:c>
    </x:row>
    <x:row r="15" ht="52" customHeight="1">
      <x:c r="A15" s="6" t="str">
        <x:v>N08</x:v>
      </x:c>
      <x:c r="B15" s="6" t="str">
        <x:v>El Sabellista</x:v>
      </x:c>
      <x:c r="C15" s="6" t="str">
        <x:v>Escuela de Sabella</x:v>
      </x:c>
      <x:c r="D15" s="6" t="str">
        <x:v>ElSabellista</x:v>
      </x:c>
      <x:c r="E15" s="15" t="n">
        <x:v>9</x:v>
      </x:c>
      <x:c r="F15" s="15" t="n">
        <x:v>5</x:v>
      </x:c>
      <x:c r="G15" s="15" t="n">
        <x:v>9</x:v>
      </x:c>
      <x:c r="H15" s="15" t="n">
        <x:v>7</x:v>
      </x:c>
      <x:c r="I15" s="15" t="n">
        <x:v>8</x:v>
      </x:c>
      <x:c r="J15" s="28" t="n">
        <x:f>IF(SUM($E$4:$I$4)&lt;&gt;1,"Revisar pesos",SUMPRODUCT(E15:I15,$E$4:$I$4))</x:f>
        <x:v>7.75</x:v>
      </x:c>
      <x:c r="K15" s="6" t="str">
        <x:v>Buen nombre de autor; menos gracioso</x:v>
      </x:c>
      <x:c r="L15" s="6" t="str">
        <x:v>Por verificar en X y registros; búsqueda pública inconclusa</x:v>
      </x:c>
    </x:row>
    <x:row r="16" ht="52" customHeight="1">
      <x:c r="A16" s="10" t="str">
        <x:v>N09</x:v>
      </x:c>
      <x:c r="B16" s="10" t="str">
        <x:v>El Cuaderno Pincha</x:v>
      </x:c>
      <x:c r="C16" s="10" t="str">
        <x:v>Estudio y pertenencia</x:v>
      </x:c>
      <x:c r="D16" s="10" t="str">
        <x:v>CuadernoPincha</x:v>
      </x:c>
      <x:c r="E16" s="15" t="n">
        <x:v>10</x:v>
      </x:c>
      <x:c r="F16" s="15" t="n">
        <x:v>3</x:v>
      </x:c>
      <x:c r="G16" s="15" t="n">
        <x:v>9</x:v>
      </x:c>
      <x:c r="H16" s="15" t="n">
        <x:v>7</x:v>
      </x:c>
      <x:c r="I16" s="15" t="n">
        <x:v>9</x:v>
      </x:c>
      <x:c r="J16" s="27" t="n">
        <x:f>IF(SUM($E$4:$I$4)&lt;&gt;1,"Revisar pesos",SUMPRODUCT(E16:I16,$E$4:$I$4))</x:f>
        <x:v>7.8</x:v>
      </x:c>
      <x:c r="K16" s="10" t="str">
        <x:v>Muy claro y versátil; menos personalidad</x:v>
      </x:c>
      <x:c r="L16" s="10" t="str">
        <x:v>Por verificar en X y registros; búsqueda pública inconclusa</x:v>
      </x:c>
    </x:row>
    <x:row r="17" ht="52" customHeight="1">
      <x:c r="A17" s="6" t="str">
        <x:v>N10</x:v>
      </x:c>
      <x:c r="B17" s="6" t="str">
        <x:v>Cátedra Pincharrata</x:v>
      </x:c>
      <x:c r="C17" s="6" t="str">
        <x:v>Profesores y club</x:v>
      </x:c>
      <x:c r="D17" s="6" t="str">
        <x:v>CatedraPincha</x:v>
      </x:c>
      <x:c r="E17" s="15" t="n">
        <x:v>10</x:v>
      </x:c>
      <x:c r="F17" s="15" t="n">
        <x:v>4</x:v>
      </x:c>
      <x:c r="G17" s="15" t="n">
        <x:v>9</x:v>
      </x:c>
      <x:c r="H17" s="15" t="n">
        <x:v>6</x:v>
      </x:c>
      <x:c r="I17" s="15" t="n">
        <x:v>9</x:v>
      </x:c>
      <x:c r="J17" s="28" t="n">
        <x:f>IF(SUM($E$4:$I$4)&lt;&gt;1,"Revisar pesos",SUMPRODUCT(E17:I17,$E$4:$I$4))</x:f>
        <x:v>7.85</x:v>
      </x:c>
      <x:c r="K17" s="6" t="str">
        <x:v>Funciona mejor como serie; territorio concurrido</x:v>
      </x:c>
      <x:c r="L17" s="6" t="str">
        <x:v>Por verificar en X y registros; búsqueda pública inconclusa</x:v>
      </x:c>
    </x:row>
    <x:row r="18" ht="52" customHeight="1">
      <x:c r="A18" s="10" t="str">
        <x:v>N11</x:v>
      </x:c>
      <x:c r="B18" s="10" t="str">
        <x:v>El Ruso Ilustrado</x:v>
      </x:c>
      <x:c r="C18" s="10" t="str">
        <x:v>Miguel Ángel Russo</x:v>
      </x:c>
      <x:c r="D18" s="10" t="str">
        <x:v>RusoIlustrado</x:v>
      </x:c>
      <x:c r="E18" s="15" t="n">
        <x:v>6</x:v>
      </x:c>
      <x:c r="F18" s="15" t="n">
        <x:v>7</x:v>
      </x:c>
      <x:c r="G18" s="15" t="n">
        <x:v>8</x:v>
      </x:c>
      <x:c r="H18" s="15" t="n">
        <x:v>7</x:v>
      </x:c>
      <x:c r="I18" s="15" t="n">
        <x:v>8</x:v>
      </x:c>
      <x:c r="J18" s="27" t="n">
        <x:f>IF(SUM($E$4:$I$4)&lt;&gt;1,"Revisar pesos",SUMPRODUCT(E18:I18,$E$4:$I$4))</x:f>
        <x:v>7.050000000000001</x:v>
      </x:c>
      <x:c r="K18" s="10" t="str">
        <x:v>Ruso es ambiguo entre ídolos y clubes</x:v>
      </x:c>
      <x:c r="L18" s="10" t="str">
        <x:v>Por verificar en X y registros; búsqueda pública inconclusa</x:v>
      </x:c>
    </x:row>
    <x:row r="19" ht="52" customHeight="1">
      <x:c r="A19" s="6" t="str">
        <x:v>N12</x:v>
      </x:c>
      <x:c r="B19" s="6" t="str">
        <x:v>La Gata con Datos</x:v>
      </x:c>
      <x:c r="C19" s="6" t="str">
        <x:v>Gata Fernández</x:v>
      </x:c>
      <x:c r="D19" s="6" t="str">
        <x:v>GataConDatos</x:v>
      </x:c>
      <x:c r="E19" s="15" t="n">
        <x:v>8</x:v>
      </x:c>
      <x:c r="F19" s="15" t="n">
        <x:v>8</x:v>
      </x:c>
      <x:c r="G19" s="15" t="n">
        <x:v>7</x:v>
      </x:c>
      <x:c r="H19" s="15" t="n">
        <x:v>8</x:v>
      </x:c>
      <x:c r="I19" s="15" t="n">
        <x:v>7</x:v>
      </x:c>
      <x:c r="J19" s="28" t="n">
        <x:f>IF(SUM($E$4:$I$4)&lt;&gt;1,"Revisar pesos",SUMPRODUCT(E19:I19,$E$4:$I$4))</x:f>
        <x:v>7.65</x:v>
      </x:c>
      <x:c r="K19" s="6" t="str">
        <x:v>Simpático; una gata sola no identifica al club</x:v>
      </x:c>
      <x:c r="L19" s="6" t="str">
        <x:v>Por verificar en X y registros; búsqueda pública inconclusa</x:v>
      </x:c>
    </x:row>
    <x:row r="20" ht="52" customHeight="1">
      <x:c r="A20" s="10" t="str">
        <x:v>N13</x:v>
      </x:c>
      <x:c r="B20" s="10" t="str">
        <x:v>El Chapu del Dato</x:v>
      </x:c>
      <x:c r="C20" s="10" t="str">
        <x:v>Braña y observación</x:v>
      </x:c>
      <x:c r="D20" s="10" t="str">
        <x:v>ChapuDelDato</x:v>
      </x:c>
      <x:c r="E20" s="15" t="n">
        <x:v>8</x:v>
      </x:c>
      <x:c r="F20" s="15" t="n">
        <x:v>8</x:v>
      </x:c>
      <x:c r="G20" s="15" t="n">
        <x:v>7</x:v>
      </x:c>
      <x:c r="H20" s="15" t="n">
        <x:v>8</x:v>
      </x:c>
      <x:c r="I20" s="15" t="n">
        <x:v>7</x:v>
      </x:c>
      <x:c r="J20" s="27" t="n">
        <x:f>IF(SUM($E$4:$I$4)&lt;&gt;1,"Revisar pesos",SUMPRODUCT(E20:I20,$E$4:$I$4))</x:f>
        <x:v>7.65</x:v>
      </x:c>
      <x:c r="K20" s="10" t="str">
        <x:v>Buen humor de nicho; menor amplitud de marca</x:v>
      </x:c>
      <x:c r="L20" s="10" t="str">
        <x:v>Por verificar en X y registros; búsqueda pública inconclusa</x:v>
      </x:c>
    </x:row>
    <x:row r="21" ht="52" customHeight="1">
      <x:c r="A21" s="6" t="str">
        <x:v>N14</x:v>
      </x:c>
      <x:c r="B21" s="6" t="str">
        <x:v>Desabato de Ideas</x:v>
      </x:c>
      <x:c r="C21" s="6" t="str">
        <x:v>Desábato y debate</x:v>
      </x:c>
      <x:c r="D21" s="6" t="str">
        <x:v>DesabatoIdeas</x:v>
      </x:c>
      <x:c r="E21" s="15" t="n">
        <x:v>8</x:v>
      </x:c>
      <x:c r="F21" s="15" t="n">
        <x:v>7</x:v>
      </x:c>
      <x:c r="G21" s="15" t="n">
        <x:v>7</x:v>
      </x:c>
      <x:c r="H21" s="15" t="n">
        <x:v>8</x:v>
      </x:c>
      <x:c r="I21" s="15" t="n">
        <x:v>8</x:v>
      </x:c>
      <x:c r="J21" s="28" t="n">
        <x:f>IF(SUM($E$4:$I$4)&lt;&gt;1,"Revisar pesos",SUMPRODUCT(E21:I21,$E$4:$I$4))</x:f>
        <x:v>7.6000000000000005</x:v>
      </x:c>
      <x:c r="K21" s="6" t="str">
        <x:v>El juego verbal puede no entenderse al leer</x:v>
      </x:c>
      <x:c r="L21" s="6" t="str">
        <x:v>Por verificar en X y registros; búsqueda pública inconclusa</x:v>
      </x:c>
    </x:row>
    <x:row r="22" ht="52" customHeight="1">
      <x:c r="A22" s="10" t="str">
        <x:v>N15</x:v>
      </x:c>
      <x:c r="B22" s="10" t="str">
        <x:v>La Brujita Analítica</x:v>
      </x:c>
      <x:c r="C22" s="10" t="str">
        <x:v>Verón y lectura</x:v>
      </x:c>
      <x:c r="D22" s="10" t="str">
        <x:v>BrujitaAnaliza</x:v>
      </x:c>
      <x:c r="E22" s="15" t="n">
        <x:v>9</x:v>
      </x:c>
      <x:c r="F22" s="15" t="n">
        <x:v>7</x:v>
      </x:c>
      <x:c r="G22" s="15" t="n">
        <x:v>8</x:v>
      </x:c>
      <x:c r="H22" s="15" t="n">
        <x:v>7</x:v>
      </x:c>
      <x:c r="I22" s="15" t="n">
        <x:v>8</x:v>
      </x:c>
      <x:c r="J22" s="27" t="n">
        <x:f>IF(SUM($E$4:$I$4)&lt;&gt;1,"Revisar pesos",SUMPRODUCT(E22:I22,$E$4:$I$4))</x:f>
        <x:v>7.949999999999999</x:v>
      </x:c>
      <x:c r="K22" s="10" t="str">
        <x:v>Liga demasiado la marca a una figura y su coyuntura</x:v>
      </x:c>
      <x:c r="L22" s="10" t="str">
        <x:v>Por verificar en X y registros; búsqueda pública inconclusa</x:v>
      </x:c>
    </x:row>
    <x:row r="23" ht="52" customHeight="1">
      <x:c r="A23" s="6" t="str">
        <x:v>N16</x:v>
      </x:c>
      <x:c r="B23" s="6" t="str">
        <x:v>El Bidón con Biblioteca</x:v>
      </x:c>
      <x:c r="C23" s="6" t="str">
        <x:v>Picardía y cultura</x:v>
      </x:c>
      <x:c r="D23" s="6" t="str">
        <x:v>BidonBiblioteca</x:v>
      </x:c>
      <x:c r="E23" s="15" t="n">
        <x:v>8</x:v>
      </x:c>
      <x:c r="F23" s="15" t="n">
        <x:v>8</x:v>
      </x:c>
      <x:c r="G23" s="15" t="n">
        <x:v>8</x:v>
      </x:c>
      <x:c r="H23" s="15" t="n">
        <x:v>9</x:v>
      </x:c>
      <x:c r="I23" s="15" t="n">
        <x:v>8</x:v>
      </x:c>
      <x:c r="J23" s="28" t="n">
        <x:f>IF(SUM($E$4:$I$4)&lt;&gt;1,"Revisar pesos",SUMPRODUCT(E23:I23,$E$4:$I$4))</x:f>
        <x:v>8.149999999999999</x:v>
      </x:c>
      <x:c r="K23" s="6" t="str">
        <x:v>Concepto atractivo; nombre visible largo</x:v>
      </x:c>
      <x:c r="L23" s="6" t="str">
        <x:v>Por verificar en X y registros; búsqueda pública inconclusa</x:v>
      </x:c>
    </x:row>
    <x:row r="24" ht="52" customHeight="1">
      <x:c r="A24" s="10" t="str">
        <x:v>N17</x:v>
      </x:c>
      <x:c r="B24" s="10" t="str">
        <x:v>El Profe de UNO</x:v>
      </x:c>
      <x:c r="C24" s="10" t="str">
        <x:v>Profesores y estadio</x:v>
      </x:c>
      <x:c r="D24" s="10" t="str">
        <x:v>ProfeDeUNO</x:v>
      </x:c>
      <x:c r="E24" s="15" t="n">
        <x:v>9</x:v>
      </x:c>
      <x:c r="F24" s="15" t="n">
        <x:v>5</x:v>
      </x:c>
      <x:c r="G24" s="15" t="n">
        <x:v>8</x:v>
      </x:c>
      <x:c r="H24" s="15" t="n">
        <x:v>7</x:v>
      </x:c>
      <x:c r="I24" s="15" t="n">
        <x:v>8</x:v>
      </x:c>
      <x:c r="J24" s="27" t="n">
        <x:f>IF(SUM($E$4:$I$4)&lt;&gt;1,"Revisar pesos",SUMPRODUCT(E24:I24,$E$4:$I$4))</x:f>
        <x:v>7.55</x:v>
      </x:c>
      <x:c r="K24" s="10" t="str">
        <x:v>Cercano; debe aclarar que es hincha</x:v>
      </x:c>
      <x:c r="L24" s="10" t="str">
        <x:v>Por verificar en X y registros; búsqueda pública inconclusa</x:v>
      </x:c>
    </x:row>
    <x:row r="25" ht="52" customHeight="1">
      <x:c r="A25" s="6" t="str">
        <x:v>N18</x:v>
      </x:c>
      <x:c r="B25" s="6" t="str">
        <x:v>Un Pincha con Libreta</x:v>
      </x:c>
      <x:c r="C25" s="6" t="str">
        <x:v>Hobby y método</x:v>
      </x:c>
      <x:c r="D25" s="6" t="str">
        <x:v>PinchaLibreta</x:v>
      </x:c>
      <x:c r="E25" s="15" t="n">
        <x:v>10</x:v>
      </x:c>
      <x:c r="F25" s="15" t="n">
        <x:v>5</x:v>
      </x:c>
      <x:c r="G25" s="15" t="n">
        <x:v>8</x:v>
      </x:c>
      <x:c r="H25" s="15" t="n">
        <x:v>7</x:v>
      </x:c>
      <x:c r="I25" s="15" t="n">
        <x:v>8</x:v>
      </x:c>
      <x:c r="J25" s="28" t="n">
        <x:f>IF(SUM($E$4:$I$4)&lt;&gt;1,"Revisar pesos",SUMPRODUCT(E25:I25,$E$4:$I$4))</x:f>
        <x:v>7.85</x:v>
      </x:c>
      <x:c r="K25" s="6" t="str">
        <x:v>Honesto y flexible; menos contundente como marca</x:v>
      </x:c>
      <x:c r="L25" s="6" t="str">
        <x:v>Por verificar en X y registros; búsqueda pública inconclusa</x:v>
      </x:c>
    </x:row>
    <x:row r="26" ht="52" customHeight="1">
      <x:c r="A26" s="10" t="str">
        <x:v>N19</x:v>
      </x:c>
      <x:c r="B26" s="10" t="str">
        <x:v>Zubeldía de Datos</x:v>
      </x:c>
      <x:c r="C26" s="10" t="str">
        <x:v>Zubeldía y día de datos</x:v>
      </x:c>
      <x:c r="D26" s="10" t="str">
        <x:v>ZubeldiaDatos</x:v>
      </x:c>
      <x:c r="E26" s="15" t="n">
        <x:v>9</x:v>
      </x:c>
      <x:c r="F26" s="15" t="n">
        <x:v>7</x:v>
      </x:c>
      <x:c r="G26" s="15" t="n">
        <x:v>8</x:v>
      </x:c>
      <x:c r="H26" s="15" t="n">
        <x:v>7</x:v>
      </x:c>
      <x:c r="I26" s="15" t="n">
        <x:v>7</x:v>
      </x:c>
      <x:c r="J26" s="27" t="n">
        <x:f>IF(SUM($E$4:$I$4)&lt;&gt;1,"Revisar pesos",SUMPRODUCT(E26:I26,$E$4:$I$4))</x:f>
        <x:v>7.799999999999999</x:v>
      </x:c>
      <x:c r="K26" s="10" t="str">
        <x:v>Más forzado que León Zubeldato</x:v>
      </x:c>
      <x:c r="L26" s="10" t="str">
        <x:v>Por verificar en X y registros; búsqueda pública inconclusa</x:v>
      </x:c>
    </x:row>
    <x:row r="27" ht="52" customHeight="1">
      <x:c r="A27" s="6" t="str">
        <x:v>N20</x:v>
      </x:c>
      <x:c r="B27" s="6" t="str">
        <x:v>El Bidón Razonable</x:v>
      </x:c>
      <x:c r="C27" s="6" t="str">
        <x:v>Picardía y mesura</x:v>
      </x:c>
      <x:c r="D27" s="6" t="str">
        <x:v>BidonRazonable</x:v>
      </x:c>
      <x:c r="E27" s="15" t="n">
        <x:v>8</x:v>
      </x:c>
      <x:c r="F27" s="15" t="n">
        <x:v>7</x:v>
      </x:c>
      <x:c r="G27" s="15" t="n">
        <x:v>8</x:v>
      </x:c>
      <x:c r="H27" s="15" t="n">
        <x:v>9</x:v>
      </x:c>
      <x:c r="I27" s="15" t="n">
        <x:v>9</x:v>
      </x:c>
      <x:c r="J27" s="28" t="n">
        <x:f>IF(SUM($E$4:$I$4)&lt;&gt;1,"Revisar pesos",SUMPRODUCT(E27:I27,$E$4:$I$4))</x:f>
        <x:v>8.1</x:v>
      </x:c>
      <x:c r="K27" s="6" t="str">
        <x:v>Buen posicionamiento; humor algo frío</x:v>
      </x:c>
      <x:c r="L27" s="6" t="str">
        <x:v>Por verificar en X y registros; búsqueda pública inconclusa</x:v>
      </x:c>
    </x:row>
    <x:row r="28" ht="52" customHeight="1">
      <x:c r="A28" s="10" t="str">
        <x:v>N21</x:v>
      </x:c>
      <x:c r="B28" s="10" t="str">
        <x:v>La Pizarra de UNO</x:v>
      </x:c>
      <x:c r="C28" s="10" t="str">
        <x:v>Táctica y estadio</x:v>
      </x:c>
      <x:c r="D28" s="10" t="str">
        <x:v>PizarraDeUNO</x:v>
      </x:c>
      <x:c r="E28" s="15" t="n">
        <x:v>9</x:v>
      </x:c>
      <x:c r="F28" s="15" t="n">
        <x:v>4</x:v>
      </x:c>
      <x:c r="G28" s="15" t="n">
        <x:v>9</x:v>
      </x:c>
      <x:c r="H28" s="15" t="n">
        <x:v>7</x:v>
      </x:c>
      <x:c r="I28" s="15" t="n">
        <x:v>8</x:v>
      </x:c>
      <x:c r="J28" s="27" t="n">
        <x:f>IF(SUM($E$4:$I$4)&lt;&gt;1,"Revisar pesos",SUMPRODUCT(E28:I28,$E$4:$I$4))</x:f>
        <x:v>7.55</x:v>
      </x:c>
      <x:c r="K28" s="10" t="str">
        <x:v>Adecuado como serie táctica</x:v>
      </x:c>
      <x:c r="L28" s="10" t="str">
        <x:v>Por verificar en X y registros; búsqueda pública inconclusa</x:v>
      </x:c>
    </x:row>
    <x:row r="29" ht="52" customHeight="1">
      <x:c r="A29" s="6" t="str">
        <x:v>N22</x:v>
      </x:c>
      <x:c r="B29" s="6" t="str">
        <x:v>El Pincha Ilustrado</x:v>
      </x:c>
      <x:c r="C29" s="6" t="str">
        <x:v>Pertenencia y conocimiento</x:v>
      </x:c>
      <x:c r="D29" s="6" t="str">
        <x:v>PinchaIlustrado</x:v>
      </x:c>
      <x:c r="E29" s="15" t="n">
        <x:v>10</x:v>
      </x:c>
      <x:c r="F29" s="15" t="n">
        <x:v>4</x:v>
      </x:c>
      <x:c r="G29" s="15" t="n">
        <x:v>9</x:v>
      </x:c>
      <x:c r="H29" s="15" t="n">
        <x:v>7</x:v>
      </x:c>
      <x:c r="I29" s="15" t="n">
        <x:v>10</x:v>
      </x:c>
      <x:c r="J29" s="28" t="n">
        <x:f>IF(SUM($E$4:$I$4)&lt;&gt;1,"Revisar pesos",SUMPRODUCT(E29:I29,$E$4:$I$4))</x:f>
        <x:v>8.149999999999999</x:v>
      </x:c>
      <x:c r="K29" s="6" t="str">
        <x:v>Marca amplia y clara; menos paródica</x:v>
      </x:c>
      <x:c r="L29" s="6" t="str">
        <x:v>Por verificar en X y registros; búsqueda pública inconclusa</x:v>
      </x:c>
    </x:row>
    <x:row r="30" ht="52" customHeight="1">
      <x:c r="A30" s="10" t="str">
        <x:v>N23</x:v>
      </x:c>
      <x:c r="B30" s="10" t="str">
        <x:v>Pachorra de Datos</x:v>
      </x:c>
      <x:c r="C30" s="10" t="str">
        <x:v>Sabella y calma</x:v>
      </x:c>
      <x:c r="D30" s="10" t="str">
        <x:v>PachorraDatos</x:v>
      </x:c>
      <x:c r="E30" s="15" t="n">
        <x:v>8</x:v>
      </x:c>
      <x:c r="F30" s="15" t="n">
        <x:v>8</x:v>
      </x:c>
      <x:c r="G30" s="15" t="n">
        <x:v>8</x:v>
      </x:c>
      <x:c r="H30" s="15" t="n">
        <x:v>8</x:v>
      </x:c>
      <x:c r="I30" s="15" t="n">
        <x:v>7</x:v>
      </x:c>
      <x:c r="J30" s="27" t="n">
        <x:f>IF(SUM($E$4:$I$4)&lt;&gt;1,"Revisar pesos",SUMPRODUCT(E30:I30,$E$4:$I$4))</x:f>
        <x:v>7.85</x:v>
      </x:c>
      <x:c r="K30" s="10" t="str">
        <x:v>Buen personaje editorial; no todos reconocen el apodo</x:v>
      </x:c>
      <x:c r="L30" s="10" t="str">
        <x:v>Por verificar en X y registros; búsqueda pública inconclusa</x:v>
      </x:c>
    </x:row>
    <x:row r="31" ht="52" customHeight="1">
      <x:c r="A31" s="6" t="str">
        <x:v>N24</x:v>
      </x:c>
      <x:c r="B31" s="6" t="str">
        <x:v>Don Osvaldata</x:v>
      </x:c>
      <x:c r="C31" s="6" t="str">
        <x:v>Osvaldo y data</x:v>
      </x:c>
      <x:c r="D31" s="6" t="str">
        <x:v>DonOsvaldata</x:v>
      </x:c>
      <x:c r="E31" s="15" t="n">
        <x:v>7</x:v>
      </x:c>
      <x:c r="F31" s="15" t="n">
        <x:v>7</x:v>
      </x:c>
      <x:c r="G31" s="15" t="n">
        <x:v>7</x:v>
      </x:c>
      <x:c r="H31" s="15" t="n">
        <x:v>8</x:v>
      </x:c>
      <x:c r="I31" s="15" t="n">
        <x:v>7</x:v>
      </x:c>
      <x:c r="J31" s="28" t="n">
        <x:f>IF(SUM($E$4:$I$4)&lt;&gt;1,"Revisar pesos",SUMPRODUCT(E31:I31,$E$4:$I$4))</x:f>
        <x:v>7.15</x:v>
      </x:c>
      <x:c r="K31" s="6" t="str">
        <x:v>Menos natural al decirlo</x:v>
      </x:c>
      <x:c r="L31" s="6" t="str">
        <x:v>Por verificar en X y registros; búsqueda pública inconclusa</x:v>
      </x:c>
    </x:row>
    <x:row r="32" ht="52" customHeight="1">
      <x:c r="A32" s="10" t="str">
        <x:v>N25</x:v>
      </x:c>
      <x:c r="B32" s="10" t="str">
        <x:v>El León con Libreta</x:v>
      </x:c>
      <x:c r="C32" s="10" t="str">
        <x:v>León y observación</x:v>
      </x:c>
      <x:c r="D32" s="10" t="str">
        <x:v>LeonConLibreta</x:v>
      </x:c>
      <x:c r="E32" s="15" t="n">
        <x:v>7</x:v>
      </x:c>
      <x:c r="F32" s="15" t="n">
        <x:v>6</x:v>
      </x:c>
      <x:c r="G32" s="15" t="n">
        <x:v>8</x:v>
      </x:c>
      <x:c r="H32" s="15" t="n">
        <x:v>7</x:v>
      </x:c>
      <x:c r="I32" s="15" t="n">
        <x:v>9</x:v>
      </x:c>
      <x:c r="J32" s="27" t="n">
        <x:f>IF(SUM($E$4:$I$4)&lt;&gt;1,"Revisar pesos",SUMPRODUCT(E32:I32,$E$4:$I$4))</x:f>
        <x:v>7.3</x:v>
      </x:c>
      <x:c r="K32" s="10" t="str">
        <x:v>León identifica varios clubes; añadir EDLP</x:v>
      </x:c>
      <x:c r="L32" s="10" t="str">
        <x:v>Por verificar en X y registros; búsqueda pública inconclusa</x:v>
      </x:c>
    </x:row>
    <x:row r="33" ht="52" customHeight="1">
      <x:c r="A33" s="6" t="str">
        <x:v>N26</x:v>
      </x:c>
      <x:c r="B33" s="6" t="str">
        <x:v>La Escuela en Hilo</x:v>
      </x:c>
      <x:c r="C33" s="6" t="str">
        <x:v>Escuela y formato de X</x:v>
      </x:c>
      <x:c r="D33" s="6" t="str">
        <x:v>EscuelaEnHilo</x:v>
      </x:c>
      <x:c r="E33" s="15" t="n">
        <x:v>8</x:v>
      </x:c>
      <x:c r="F33" s="15" t="n">
        <x:v>6</x:v>
      </x:c>
      <x:c r="G33" s="15" t="n">
        <x:v>8</x:v>
      </x:c>
      <x:c r="H33" s="15" t="n">
        <x:v>7</x:v>
      </x:c>
      <x:c r="I33" s="15" t="n">
        <x:v>7</x:v>
      </x:c>
      <x:c r="J33" s="28" t="n">
        <x:f>IF(SUM($E$4:$I$4)&lt;&gt;1,"Revisar pesos",SUMPRODUCT(E33:I33,$E$4:$I$4))</x:f>
        <x:v>7.3</x:v>
      </x:c>
      <x:c r="K33" s="6" t="str">
        <x:v>Atado al formato hilo y a un territorio concurrido</x:v>
      </x:c>
      <x:c r="L33" s="6" t="str">
        <x:v>Por verificar en X y registros; búsqueda pública inconclusa</x:v>
      </x:c>
    </x:row>
    <x:row r="34" ht="52" customHeight="1">
      <x:c r="A34" s="10" t="str">
        <x:v>N27</x:v>
      </x:c>
      <x:c r="B34" s="10" t="str">
        <x:v>El Bidón del Domingo</x:v>
      </x:c>
      <x:c r="C34" s="10" t="str">
        <x:v>Ritual de lectura</x:v>
      </x:c>
      <x:c r="D34" s="10" t="str">
        <x:v>BidonDomingo</x:v>
      </x:c>
      <x:c r="E34" s="15" t="n">
        <x:v>7</x:v>
      </x:c>
      <x:c r="F34" s="15" t="n">
        <x:v>7</x:v>
      </x:c>
      <x:c r="G34" s="15" t="n">
        <x:v>8</x:v>
      </x:c>
      <x:c r="H34" s="15" t="n">
        <x:v>8</x:v>
      </x:c>
      <x:c r="I34" s="15" t="n">
        <x:v>8</x:v>
      </x:c>
      <x:c r="J34" s="27" t="n">
        <x:f>IF(SUM($E$4:$I$4)&lt;&gt;1,"Revisar pesos",SUMPRODUCT(E34:I34,$E$4:$I$4))</x:f>
        <x:v>7.5</x:v>
      </x:c>
      <x:c r="K34" s="10" t="str">
        <x:v>Excelente nombre de newsletter o columna semanal</x:v>
      </x:c>
      <x:c r="L34" s="10" t="str">
        <x:v>Por verificar en X y registros; búsqueda pública inconclusa</x:v>
      </x:c>
    </x:row>
    <x:row r="35" ht="52" customHeight="1">
      <x:c r="A35" s="6" t="str">
        <x:v>N28</x:v>
      </x:c>
      <x:c r="B35" s="6" t="str">
        <x:v>La Zurda de Sabella</x:v>
      </x:c>
      <x:c r="C35" s="6" t="str">
        <x:v>Ídolo y sensibilidad</x:v>
      </x:c>
      <x:c r="D35" s="6" t="str">
        <x:v>ZurdaDeSabella</x:v>
      </x:c>
      <x:c r="E35" s="15" t="n">
        <x:v>9</x:v>
      </x:c>
      <x:c r="F35" s="15" t="n">
        <x:v>3</x:v>
      </x:c>
      <x:c r="G35" s="15" t="n">
        <x:v>8</x:v>
      </x:c>
      <x:c r="H35" s="15" t="n">
        <x:v>7</x:v>
      </x:c>
      <x:c r="I35" s="15" t="n">
        <x:v>8</x:v>
      </x:c>
      <x:c r="J35" s="28" t="n">
        <x:f>IF(SUM($E$4:$I$4)&lt;&gt;1,"Revisar pesos",SUMPRODUCT(E35:I35,$E$4:$I$4))</x:f>
        <x:v>7.15</x:v>
      </x:c>
      <x:c r="K35" s="6" t="str">
        <x:v>Evocador; no ofrece el componente gracioso</x:v>
      </x:c>
      <x:c r="L35" s="6" t="str">
        <x:v>Por verificar en X y registros; búsqueda pública inconclusa</x:v>
      </x:c>
    </x:row>
  </x:sheetData>
  <x:dataValidations count="1">
    <x:dataValidation type="decimal" operator="between" sqref="E8:I35">
      <x:formula1>0</x:formula1>
      <x:formula2>10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666879ec4034401f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9" hidden="0" customWidth="1"/>
    <x:col min="2" max="2" width="23" hidden="0" customWidth="1"/>
    <x:col min="3" max="3" width="58" hidden="0" customWidth="1"/>
    <x:col min="4" max="4" width="58" hidden="0" customWidth="1"/>
    <x:col min="5" max="5" width="58" hidden="0" customWidth="1"/>
    <x:col min="6" max="6" width="52" hidden="0" customWidth="1"/>
  </x:cols>
  <x:sheetData>
    <x:row r="1">
      <x:c r="A1" s="2"/>
      <x:c r="B1" s="2"/>
      <x:c r="C1" s="2"/>
      <x:c r="D1" s="2"/>
      <x:c r="E1" s="2"/>
      <x:c r="F1" s="2"/>
    </x:row>
    <x:row r="2" ht="28" customHeight="1">
      <x:c r="A2" s="3" t="str">
        <x:v>Registro de las veinte rondas</x:v>
      </x:c>
      <x:c r="B2" s="2"/>
      <x:c r="C2" s="2"/>
      <x:c r="D2" s="2"/>
      <x:c r="E2" s="2"/>
      <x:c r="F2" s="2"/>
    </x:row>
    <x:row r="3">
      <x:c r="A3" s="4" t="str">
        <x:v>Revisión de diseño ejecutada. La última columna distingue las comprobaciones que requieren lanzamiento o implementación.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>
      <x:c r="A6" s="5"/>
      <x:c r="B6" s="5"/>
      <x:c r="C6" s="5"/>
      <x:c r="D6" s="5"/>
      <x:c r="E6" s="5"/>
      <x:c r="F6" s="5"/>
    </x:row>
    <x:row r="7" ht="34" customHeight="1">
      <x:c r="A7" s="9" t="str">
        <x:v>Ronda</x:v>
      </x:c>
      <x:c r="B7" s="9" t="str">
        <x:v>Foco</x:v>
      </x:c>
      <x:c r="C7" s="9" t="str">
        <x:v>Problema detectado</x:v>
      </x:c>
      <x:c r="D7" s="9" t="str">
        <x:v>Contraste</x:v>
      </x:c>
      <x:c r="E7" s="9" t="str">
        <x:v>Cambio incorporado</x:v>
      </x:c>
      <x:c r="F7" s="9" t="str">
        <x:v>Validación posterior</x:v>
      </x:c>
    </x:row>
    <x:row r="8" ht="62" customHeight="1">
      <x:c r="A8" s="10" t="n">
        <x:v>1</x:v>
      </x:c>
      <x:c r="B8" s="10" t="str">
        <x:v>Alcance</x:v>
      </x:c>
      <x:c r="C8" s="10" t="str">
        <x:v>Una cuenta que cubre todo no tiene prioridad</x:v>
      </x:c>
      <x:c r="D8" s="10" t="str">
        <x:v>Los referentes tienen especialidades o equipos</x:v>
      </x:c>
      <x:c r="E8" s="10" t="str">
        <x:v>Elegir autor analítico con tres series centrales</x:v>
      </x:c>
      <x:c r="F8" s="10" t="str">
        <x:v>Validar demanda en 30 días</x:v>
      </x:c>
    </x:row>
    <x:row r="9" ht="62" customHeight="1">
      <x:c r="A9" s="6" t="n">
        <x:v>2</x:v>
      </x:c>
      <x:c r="B9" s="6" t="str">
        <x:v>Mercado local</x:v>
      </x:c>
      <x:c r="C9" s="6" t="str">
        <x:v>Tratar datos e historia como espacios vacíos</x:v>
      </x:c>
      <x:c r="D9" s="6" t="str">
        <x:v>Datazo y Acá hay una escuela ya los trabajan</x:v>
      </x:c>
      <x:c r="E9" s="6" t="str">
        <x:v>Diferenciar por registros longitudinales y revisiones</x:v>
      </x:c>
      <x:c r="F9" s="6" t="str">
        <x:v>Comparar series con piezas locales</x:v>
      </x:c>
    </x:row>
    <x:row r="10" ht="62" customHeight="1">
      <x:c r="A10" s="10" t="n">
        <x:v>3</x:v>
      </x:c>
      <x:c r="B10" s="10" t="str">
        <x:v>Competencia</x:v>
      </x:c>
      <x:c r="C10" s="10" t="str">
        <x:v>Llamar líderes de crecimiento a cuentas grandes</x:v>
      </x:c>
      <x:c r="D10" s="10" t="str">
        <x:v>No hay serie temporal homogénea de X</x:v>
      </x:c>
      <x:c r="E10" s="10" t="str">
        <x:v>Usar referentes por formato y declarar límites</x:v>
      </x:c>
      <x:c r="F10" s="10" t="str">
        <x:v>Medir 30 y 90 días desde una base real</x:v>
      </x:c>
    </x:row>
    <x:row r="11" ht="62" customHeight="1">
      <x:c r="A11" s="6" t="n">
        <x:v>4</x:v>
      </x:c>
      <x:c r="B11" s="6" t="str">
        <x:v>Audiencia</x:v>
      </x:c>
      <x:c r="C11" s="6" t="str">
        <x:v>Escribir para todos los hinchas a la vez</x:v>
      </x:c>
      <x:c r="D11" s="6" t="str">
        <x:v>El hobby exige foco</x:v>
      </x:c>
      <x:c r="E11" s="6" t="str">
        <x:v>Priorizar hincha informado con poco tiempo</x:v>
      </x:c>
      <x:c r="F11" s="6" t="str">
        <x:v>Observar preguntas recurrentes</x:v>
      </x:c>
    </x:row>
    <x:row r="12" ht="62" customHeight="1">
      <x:c r="A12" s="10" t="n">
        <x:v>5</x:v>
      </x:c>
      <x:c r="B12" s="10" t="str">
        <x:v>Historia</x:v>
      </x:c>
      <x:c r="C12" s="10" t="str">
        <x:v>Reducir Estudiantes a Bilardo y títulos</x:v>
      </x:c>
      <x:c r="D12" s="10" t="str">
        <x:v>Historia oficial incluye 1905 1913 Profesores y vida social</x:v>
      </x:c>
      <x:c r="E12" s="10" t="str">
        <x:v>Ampliar universo de marca y contenidos</x:v>
      </x:c>
      <x:c r="F12" s="10" t="str">
        <x:v>Usar archivo para cada efeméride</x:v>
      </x:c>
    </x:row>
    <x:row r="13" ht="62" customHeight="1">
      <x:c r="A13" s="6" t="n">
        <x:v>6</x:v>
      </x:c>
      <x:c r="B13" s="6" t="str">
        <x:v>Nombres</x:v>
      </x:c>
      <x:c r="C13" s="6" t="str">
        <x:v>Imitar Laboratorio o Escuela del Bidón</x:v>
      </x:c>
      <x:c r="D13" s="6" t="str">
        <x:v>Hay marcas y comunidades que ocupan esos códigos</x:v>
      </x:c>
      <x:c r="E13" s="6" t="str">
        <x:v>Preseleccionar León Zubeldato y El Bidón Ilustrado</x:v>
      </x:c>
      <x:c r="F13" s="6" t="str">
        <x:v>Disponibilidad y prueba de recuerdo pendientes</x:v>
      </x:c>
    </x:row>
    <x:row r="14" ht="62" customHeight="1">
      <x:c r="A14" s="10" t="n">
        <x:v>7</x:v>
      </x:c>
      <x:c r="B14" s="10" t="str">
        <x:v>Identidad</x:v>
      </x:c>
      <x:c r="C14" s="10" t="str">
        <x:v>Una parodia podría confundirse con un ídolo</x:v>
      </x:c>
      <x:c r="D14" s="10" t="str">
        <x:v>X exige transparencia en cuentas PCF</x:v>
      </x:c>
      <x:c r="E14" s="10" t="str">
        <x:v>Nombre de fan y avatar original</x:v>
      </x:c>
      <x:c r="F14" s="10" t="str">
        <x:v>Revisar perfil final al abrir la cuenta</x:v>
      </x:c>
    </x:row>
    <x:row r="15" ht="62" customHeight="1">
      <x:c r="A15" s="6" t="n">
        <x:v>8</x:v>
      </x:c>
      <x:c r="B15" s="6" t="str">
        <x:v>Exjugadores</x:v>
      </x:c>
      <x:c r="C15" s="6" t="str">
        <x:v>Publicar solamente goles de ex</x:v>
      </x:c>
      <x:c r="D15" s="6" t="str">
        <x:v>La Voz ya tiene seguimiento de préstamos</x:v>
      </x:c>
      <x:c r="E15" s="6" t="str">
        <x:v>Añadir rol tendencia contrato y revisión de recomendaciones</x:v>
      </x:c>
      <x:c r="F15" s="6" t="str">
        <x:v>Piloto de 10 fichas completas</x:v>
      </x:c>
    </x:row>
    <x:row r="16" ht="62" customHeight="1">
      <x:c r="A16" s="10" t="n">
        <x:v>9</x:v>
      </x:c>
      <x:c r="B16" s="10" t="str">
        <x:v>Etiquetas</x:v>
      </x:c>
      <x:c r="C16" s="10" t="str">
        <x:v>Mezclar información con opinión</x:v>
      </x:c>
      <x:c r="D16" s="10" t="str">
        <x:v>Los medios de referencia separan categorías</x:v>
      </x:c>
      <x:c r="E16" s="10" t="str">
        <x:v>Adoptar seis etiquetas editoriales</x:v>
      </x:c>
      <x:c r="F16" s="10" t="str">
        <x:v>Cada borrador lleva una categoría</x:v>
      </x:c>
    </x:row>
    <x:row r="17" ht="62" customHeight="1">
      <x:c r="A17" s="6" t="n">
        <x:v>10</x:v>
      </x:c>
      <x:c r="B17" s="6" t="str">
        <x:v>Rumores</x:v>
      </x:c>
      <x:c r="C17" s="6" t="str">
        <x:v>Tomar varias réplicas como confirmaciones</x:v>
      </x:c>
      <x:c r="D17" s="6" t="str">
        <x:v>Muchas notas citan la misma fuente</x:v>
      </x:c>
      <x:c r="E17" s="6" t="str">
        <x:v>Agrupar por fuente raíz y estado de la operación</x:v>
      </x:c>
      <x:c r="F17" s="6" t="str">
        <x:v>Prueba con rumor replicado</x:v>
      </x:c>
    </x:row>
    <x:row r="18" ht="62" customHeight="1">
      <x:c r="A18" s="10" t="n">
        <x:v>11</x:v>
      </x:c>
      <x:c r="B18" s="10" t="str">
        <x:v>Contratos</x:v>
      </x:c>
      <x:c r="C18" s="10" t="str">
        <x:v>Equiparar préstamo fin de contrato y libertad</x:v>
      </x:c>
      <x:c r="D18" s="10" t="str">
        <x:v>Son eventos jurídicos y deportivos distintos</x:v>
      </x:c>
      <x:c r="E18" s="10" t="str">
        <x:v>Campos separados y desconocidos visibles</x:v>
      </x:c>
      <x:c r="F18" s="10" t="str">
        <x:v>No publicar una fecha sin respaldo</x:v>
      </x:c>
    </x:row>
    <x:row r="19" ht="62" customHeight="1">
      <x:c r="A19" s="6" t="n">
        <x:v>12</x:v>
      </x:c>
      <x:c r="B19" s="6" t="str">
        <x:v>Estadística</x:v>
      </x:c>
      <x:c r="C19" s="6" t="str">
        <x:v>Rankings pequeños con datos incompatibles</x:v>
      </x:c>
      <x:c r="D19" s="6" t="str">
        <x:v>Período rol y proveedor cambian la lectura</x:v>
      </x:c>
      <x:c r="E19" s="6" t="str">
        <x:v>Misma muestra y denominadores visibles</x:v>
      </x:c>
      <x:c r="F19" s="6" t="str">
        <x:v>Recalcular una ficha y una tasa</x:v>
      </x:c>
    </x:row>
    <x:row r="20" ht="62" customHeight="1">
      <x:c r="A20" s="10" t="n">
        <x:v>13</x:v>
      </x:c>
      <x:c r="B20" s="10" t="str">
        <x:v>Voz</x:v>
      </x:c>
      <x:c r="C20" s="10" t="str">
        <x:v>La IA puede atribuirte posiciones que no tenés</x:v>
      </x:c>
      <x:c r="D20" s="10" t="str">
        <x:v>La línea política del club no fue definida</x:v>
      </x:c>
      <x:c r="E20" s="10" t="str">
        <x:v>Carta editorial editable y tesis humanas</x:v>
      </x:c>
      <x:c r="F20" s="10" t="str">
        <x:v>Opinión sin tesis queda en revisión</x:v>
      </x:c>
    </x:row>
    <x:row r="21" ht="62" customHeight="1">
      <x:c r="A21" s="6" t="n">
        <x:v>14</x:v>
      </x:c>
      <x:c r="B21" s="6" t="str">
        <x:v>Viralidad</x:v>
      </x:c>
      <x:c r="C21" s="6" t="str">
        <x:v>Crecer a fuerza de indignación</x:v>
      </x:c>
      <x:c r="D21" s="6" t="str">
        <x:v>Humor identidad y utilidad son vías distintas</x:v>
      </x:c>
      <x:c r="E21" s="6" t="str">
        <x:v>Preguntas y contrastes verificables</x:v>
      </x:c>
      <x:c r="F21" s="6" t="str">
        <x:v>Medir respuestas sustantivas</x:v>
      </x:c>
    </x:row>
    <x:row r="22" ht="62" customHeight="1">
      <x:c r="A22" s="10" t="n">
        <x:v>15</x:v>
      </x:c>
      <x:c r="B22" s="10" t="str">
        <x:v>Frecuencia</x:v>
      </x:c>
      <x:c r="C22" s="10" t="str">
        <x:v>Imitar una redacción de tiempo completo</x:v>
      </x:c>
      <x:c r="D22" s="10" t="str">
        <x:v>PBJ y DaleAlbo tienen equipos propios</x:v>
      </x:c>
      <x:c r="E22" s="10" t="str">
        <x:v>Inicio liviano y máximo 4 horas extra semanales</x:v>
      </x:c>
      <x:c r="F22" s="10" t="str">
        <x:v>Registrar tiempo real</x:v>
      </x:c>
    </x:row>
    <x:row r="23" ht="62" customHeight="1">
      <x:c r="A23" s="6" t="n">
        <x:v>16</x:v>
      </x:c>
      <x:c r="B23" s="6" t="str">
        <x:v>Automatización</x:v>
      </x:c>
      <x:c r="C23" s="6" t="str">
        <x:v>Automatizar también respuestas y navegación de X</x:v>
      </x:c>
      <x:c r="D23" s="6" t="str">
        <x:v>Reglas de X restringen esos usos</x:v>
      </x:c>
      <x:c r="E23" s="6" t="str">
        <x:v>Preparación automática y conversación manual</x:v>
      </x:c>
      <x:c r="F23" s="6" t="str">
        <x:v>Publicación por integración autorizada</x:v>
      </x:c>
    </x:row>
    <x:row r="24" ht="62" customHeight="1">
      <x:c r="A24" s="10" t="n">
        <x:v>17</x:v>
      </x:c>
      <x:c r="B24" s="10" t="str">
        <x:v>Aprobación</x:v>
      </x:c>
      <x:c r="C24" s="10" t="str">
        <x:v>Publicar un texto distinto del aprobado</x:v>
      </x:c>
      <x:c r="D24" s="10" t="str">
        <x:v>Los borradores y noticias pueden cambiar</x:v>
      </x:c>
      <x:c r="E24" s="10" t="str">
        <x:v>Aprobación ligada a versión y vencimiento</x:v>
      </x:c>
      <x:c r="F24" s="10" t="str">
        <x:v>Editar después de aprobar debe reiniciar revisión</x:v>
      </x:c>
    </x:row>
    <x:row r="25" ht="62" customHeight="1">
      <x:c r="A25" s="6" t="n">
        <x:v>18</x:v>
      </x:c>
      <x:c r="B25" s="6" t="str">
        <x:v>Fallos</x:v>
      </x:c>
      <x:c r="C25" s="6" t="str">
        <x:v>Un reintento puede duplicar un post</x:v>
      </x:c>
      <x:c r="D25" s="6" t="str">
        <x:v>Las APIs pueden responder con incertidumbre</x:v>
      </x:c>
      <x:c r="E25" s="6" t="str">
        <x:v>Clave única y conciliación antes de reintentar</x:v>
      </x:c>
      <x:c r="F25" s="6" t="str">
        <x:v>Simular timeout y duplicado en implementación</x:v>
      </x:c>
    </x:row>
    <x:row r="26" ht="62" customHeight="1">
      <x:c r="A26" s="10" t="n">
        <x:v>19</x:v>
      </x:c>
      <x:c r="B26" s="10" t="str">
        <x:v>Presupuesto</x:v>
      </x:c>
      <x:c r="C26" s="10" t="str">
        <x:v>Leer masivamente X sin límite de gasto</x:v>
      </x:c>
      <x:c r="D26" s="10" t="str">
        <x:v>API de X por uso y tarifas en consola</x:v>
      </x:c>
      <x:c r="E26" s="10" t="str">
        <x:v>Fuentes web permitidas y tope de gasto</x:v>
      </x:c>
      <x:c r="F26" s="10" t="str">
        <x:v>No activar hasta ver costos reales</x:v>
      </x:c>
    </x:row>
    <x:row r="27" ht="62" customHeight="1">
      <x:c r="A27" s="6" t="n">
        <x:v>20</x:v>
      </x:c>
      <x:c r="B27" s="6" t="str">
        <x:v>Calidad</x:v>
      </x:c>
      <x:c r="C27" s="6" t="str">
        <x:v>Autocalificarse 9,7 sin audiencia ni pruebas</x:v>
      </x:c>
      <x:c r="D27" s="6" t="str">
        <x:v>Un diseño no demuestra impacto</x:v>
      </x:c>
      <x:c r="E27" s="6" t="str">
        <x:v>Rúbrica 97 sobre 100 como objetivo de piloto</x:v>
      </x:c>
      <x:c r="F27" s="6" t="str">
        <x:v>Evaluación externa y métricas a 30 días</x:v>
      </x:c>
    </x:row>
  </x:sheetData>
  <x:pageMargins left="0.7" right="0.7" top="0.75" bottom="0.75" header="0.3" footer="0.3"/>
  <x:tableParts count="1">
    <x:tablePart xmlns:r="http://schemas.openxmlformats.org/officeDocument/2006/relationships" r:id="R7b8f8ee660c04de8"/>
  </x:tableParts>
</x:worksheet>
</file>